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8895" activeTab="0"/>
  </bookViews>
  <sheets>
    <sheet name="Balance Publicación" sheetId="1" r:id="rId1"/>
    <sheet name="Estado de Resultad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<sst xmlns="http://schemas.openxmlformats.org/spreadsheetml/2006/main" count="91" uniqueCount="82">
  <si>
    <t>(Expresado en miles de Dólares de los Estados Unidos de América)</t>
  </si>
  <si>
    <t>ACTIVOS</t>
  </si>
  <si>
    <t>Activos de Intermediación</t>
  </si>
  <si>
    <t>Caja y bancos</t>
  </si>
  <si>
    <t>Reportos y otras operaciones bursátiles (neto)</t>
  </si>
  <si>
    <t>Inversiones financieras (neto)</t>
  </si>
  <si>
    <t>Cartera de préstamos (neto)</t>
  </si>
  <si>
    <t>Otros activos</t>
  </si>
  <si>
    <t>Bienes recibidos en pago (neto)</t>
  </si>
  <si>
    <t>Inversiones accionarias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</si>
  <si>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</si>
  <si>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</si>
  <si>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</si>
  <si>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</si>
  <si>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</si>
  <si>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</si>
  <si>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</si>
  <si>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>Préstamos del Banco Central de Reserva</t>
  </si>
  <si>
    <t xml:space="preserve">Préstamos de otros bancos </t>
  </si>
  <si>
    <t>Reportos y otras obligaciones bursátiles</t>
  </si>
  <si>
    <t>Titulos de emisión propia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</si>
  <si>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</si>
  <si>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</si>
  <si>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</si>
  <si>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</si>
  <si>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</si>
  <si>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</si>
  <si>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</si>
  <si>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</si>
  <si>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</si>
  <si>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Interes minoritario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</si>
  <si>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</si>
  <si>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</si>
  <si>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</si>
  <si>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</si>
  <si>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</si>
  <si>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</si>
  <si>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</si>
  <si>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</si>
  <si>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</si>
  <si>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</si>
  <si>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</si>
  <si>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</si>
  <si>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</si>
  <si>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</si>
  <si>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</si>
  <si>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</si>
  <si>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</si>
  <si>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</si>
  <si>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</si>
  <si>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</si>
  <si>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</si>
  <si>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</si>
  <si>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</si>
  <si>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</si>
  <si>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</si>
  <si>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</si>
  <si>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</si>
  <si>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</si>
  <si>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Utilidad (pérdida) de operación</t>
  </si>
  <si>
    <t>Otros Ingresos y Gastos</t>
  </si>
  <si>
    <t>Utilidad (pérdida) antes de impuestos</t>
  </si>
  <si>
    <t>Impuesto sobre la renta</t>
  </si>
  <si>
    <t>Utilidad (pérdida) después de impuestos</t>
  </si>
  <si>
    <t>Utilidad (pérdida) neta</t>
  </si>
  <si>
    <t>Notas</t>
  </si>
  <si>
    <t>Ingresos</t>
  </si>
  <si>
    <t>Gastos</t>
  </si>
  <si>
    <t>Préstamos del Banco de Desarrollo de El Salvador</t>
  </si>
  <si>
    <t>Contribución Especial para la Seguridad Ciudadana</t>
  </si>
  <si>
    <t>BALANCE GENERAL  AL 30/04/2018</t>
  </si>
  <si>
    <t>ESTADO DE RESULTADOS AL 30 DE ABRIL DE 2018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</si>
  <si>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</si>
  <si>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</si>
  <si>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</si>
  <si>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</si>
  <si>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 xml:space="preserve">María Alicia Mayorga de Pérez Avila                                          </t>
  </si>
  <si>
    <t xml:space="preserve">                 José Francisco Flores Castillo</t>
  </si>
  <si>
    <t xml:space="preserve">    Gerente General                                                                  </t>
  </si>
  <si>
    <t xml:space="preserve">          Contador General</t>
  </si>
  <si>
    <t>José Francisco Flores Castillo</t>
  </si>
  <si>
    <t>Contador General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</si>
</sst>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80A]dddd\,\ dd&quot; de &quot;mmmm&quot; de &quot;yyyy"/>
    <numFmt numFmtId="181" formatCode="_-[$$-440A]* #,##0.00_ ;_-[$$-440A]* \-#,##0.00\ ;_-[$$-440A]* &quot;-&quot;??_ ;_-@_ 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56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6" applyFont="1" applyAlignment="1">
      <alignment/>
    </xf>
    <xf numFmtId="179" fontId="4" fillId="0" borderId="0" xfId="46" applyNumberFormat="1" applyFont="1" applyBorder="1" applyAlignment="1">
      <alignment/>
    </xf>
    <xf numFmtId="179" fontId="4" fillId="0" borderId="10" xfId="46" applyNumberFormat="1" applyFont="1" applyBorder="1" applyAlignment="1">
      <alignment/>
    </xf>
    <xf numFmtId="171" fontId="0" fillId="0" borderId="11" xfId="46" applyFont="1" applyBorder="1" applyAlignment="1">
      <alignment/>
    </xf>
    <xf numFmtId="171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171" fontId="0" fillId="0" borderId="11" xfId="46" applyFont="1" applyBorder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0" borderId="0" xfId="55" applyFont="1" applyFill="1" applyAlignment="1">
      <alignment horizontal="left"/>
      <protection/>
    </xf>
    <xf numFmtId="0" fontId="0" fillId="0" borderId="0" xfId="55" applyFont="1" applyFill="1" applyAlignment="1">
      <alignment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4">
      <alignment/>
      <protection/>
    </xf>
    <xf numFmtId="0" fontId="0" fillId="0" borderId="0" xfId="54" applyFont="1" applyFill="1" applyAlignment="1">
      <alignment horizontal="left"/>
      <protection/>
    </xf>
    <xf numFmtId="0" fontId="0" fillId="0" borderId="0" xfId="54" applyFont="1" applyFill="1" applyAlignment="1">
      <alignment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Alignment="1">
      <alignment horizontal="centerContinuous"/>
      <protection/>
    </xf>
    <xf numFmtId="0" fontId="0" fillId="0" borderId="0" xfId="54" applyFont="1" applyAlignment="1">
      <alignment horizontal="center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9" fontId="4" fillId="33" borderId="12" xfId="0" applyNumberFormat="1" applyFont="1" applyFill="1" applyBorder="1" applyAlignment="1">
      <alignment/>
    </xf>
    <xf numFmtId="39" fontId="4" fillId="33" borderId="0" xfId="0" applyNumberFormat="1" applyFont="1" applyFill="1" applyBorder="1" applyAlignment="1">
      <alignment/>
    </xf>
    <xf numFmtId="179" fontId="4" fillId="33" borderId="0" xfId="0" applyNumberFormat="1" applyFont="1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_Bal, Utl, Fluj y anex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2</xdr:row>
      <xdr:rowOff>47625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1</xdr:row>
      <xdr:rowOff>142875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4"/>
  <sheetViews>
    <sheetView tabSelected="1" zoomScalePageLayoutView="0" workbookViewId="0" topLeftCell="A56">
      <selection activeCell="D80" sqref="D80"/>
    </sheetView>
  </sheetViews>
  <sheetFormatPr defaultColWidth="11.421875" defaultRowHeight="12.75"/>
  <cols>
    <col min="1" max="1" width="10.8515625" style="0" customWidth="1"/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5" t="s">
        <v>34</v>
      </c>
      <c r="C1" s="35"/>
      <c r="D1" s="35"/>
      <c r="E1" s="4"/>
    </row>
    <row r="2" spans="2:5" ht="12.75">
      <c r="B2" s="35" t="s">
        <v>70</v>
      </c>
      <c r="C2" s="35"/>
      <c r="D2" s="35"/>
      <c r="E2" s="4"/>
    </row>
    <row r="3" spans="2:5" ht="12.75" customHeight="1">
      <c r="B3" s="36" t="s">
        <v>0</v>
      </c>
      <c r="C3" s="36"/>
      <c r="D3" s="36"/>
      <c r="E3" s="4"/>
    </row>
    <row r="5" spans="3:5" ht="12.75">
      <c r="C5" s="2" t="s">
        <v>65</v>
      </c>
      <c r="D5" s="22">
        <v>43220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6">
        <v>69453.25097</v>
      </c>
      <c r="E8" s="6"/>
    </row>
    <row r="9" spans="2:5" ht="12.75">
      <c r="B9" s="11" t="s">
        <v>4</v>
      </c>
      <c r="D9" s="6">
        <v>0</v>
      </c>
      <c r="E9" s="6"/>
    </row>
    <row r="10" spans="2:5" ht="12.75">
      <c r="B10" s="11" t="s">
        <v>5</v>
      </c>
      <c r="D10" s="6">
        <v>74468.69906</v>
      </c>
      <c r="E10" s="6"/>
    </row>
    <row r="11" spans="2:5" ht="12.75">
      <c r="B11" s="11" t="s">
        <v>6</v>
      </c>
      <c r="D11" s="9">
        <v>175419.84857</v>
      </c>
      <c r="E11" s="6"/>
    </row>
    <row r="12" spans="4:5" ht="12.75">
      <c r="D12" s="7">
        <f>SUM(D8:D11)</f>
        <v>319341.7986</v>
      </c>
      <c r="E12" s="6"/>
    </row>
    <row r="13" spans="2:5" ht="12.75">
      <c r="B13" s="2" t="s">
        <v>7</v>
      </c>
      <c r="D13" s="6"/>
      <c r="E13" s="6"/>
    </row>
    <row r="14" spans="2:5" ht="12.75">
      <c r="B14" s="11" t="s">
        <v>8</v>
      </c>
      <c r="D14" s="6">
        <v>0</v>
      </c>
      <c r="E14" s="6"/>
    </row>
    <row r="15" spans="2:5" ht="12.75">
      <c r="B15" s="11" t="s">
        <v>9</v>
      </c>
      <c r="D15" s="6">
        <v>0</v>
      </c>
      <c r="E15" s="6"/>
    </row>
    <row r="16" spans="2:5" ht="12.75">
      <c r="B16" s="11" t="s">
        <v>10</v>
      </c>
      <c r="D16" s="9">
        <v>2079.68</v>
      </c>
      <c r="E16" s="6"/>
    </row>
    <row r="17" spans="2:5" ht="12.75">
      <c r="B17" s="11"/>
      <c r="D17" s="7">
        <f>SUM(D14:D16)</f>
        <v>2079.68</v>
      </c>
      <c r="E17" s="6"/>
    </row>
    <row r="18" spans="2:5" ht="12.75">
      <c r="B18" s="2" t="s">
        <v>11</v>
      </c>
      <c r="D18" s="6"/>
      <c r="E18" s="6"/>
    </row>
    <row r="19" spans="2:5" ht="12.75">
      <c r="B19" s="11" t="s">
        <v>12</v>
      </c>
      <c r="D19" s="12">
        <v>1599.89174</v>
      </c>
      <c r="E19" s="6"/>
    </row>
    <row r="20" spans="4:5" ht="12.75">
      <c r="D20" s="10"/>
      <c r="E20" s="6"/>
    </row>
    <row r="21" spans="2:5" ht="13.5" thickBot="1">
      <c r="B21" s="2" t="s">
        <v>13</v>
      </c>
      <c r="D21" s="8">
        <f>SUM(D12,D17,D19)</f>
        <v>323021.37033999996</v>
      </c>
      <c r="E21" s="6"/>
    </row>
    <row r="22" spans="4:5" ht="13.5" thickTop="1">
      <c r="D22" s="6"/>
      <c r="E22" s="6"/>
    </row>
    <row r="23" spans="2:5" ht="12.75">
      <c r="B23" s="3" t="s">
        <v>14</v>
      </c>
      <c r="D23" s="6"/>
      <c r="E23" s="6"/>
    </row>
    <row r="24" spans="4:5" ht="12.75">
      <c r="D24" s="6"/>
      <c r="E24" s="6"/>
    </row>
    <row r="25" spans="2:5" ht="12.75">
      <c r="B25" s="2" t="s">
        <v>15</v>
      </c>
      <c r="D25" s="6"/>
      <c r="E25" s="6"/>
    </row>
    <row r="26" spans="2:5" ht="15">
      <c r="B26" s="11" t="s">
        <v>16</v>
      </c>
      <c r="C26" s="1"/>
      <c r="D26" s="6">
        <v>212427.21</v>
      </c>
      <c r="E26" s="6"/>
    </row>
    <row r="27" spans="2:5" ht="15">
      <c r="B27" s="11" t="s">
        <v>17</v>
      </c>
      <c r="C27" s="1"/>
      <c r="D27" s="6">
        <v>0</v>
      </c>
      <c r="E27" s="6"/>
    </row>
    <row r="28" spans="2:5" ht="15">
      <c r="B28" s="11" t="s">
        <v>68</v>
      </c>
      <c r="C28" s="1"/>
      <c r="D28" s="6">
        <v>12081.55387</v>
      </c>
      <c r="E28" s="6"/>
    </row>
    <row r="29" spans="2:5" ht="15">
      <c r="B29" s="11" t="s">
        <v>18</v>
      </c>
      <c r="C29" s="1"/>
      <c r="D29" s="6">
        <v>53892.42</v>
      </c>
      <c r="E29" s="6"/>
    </row>
    <row r="30" spans="2:5" ht="15">
      <c r="B30" s="11" t="s">
        <v>19</v>
      </c>
      <c r="C30" s="1"/>
      <c r="D30" s="6">
        <v>2000.72</v>
      </c>
      <c r="E30" s="6"/>
    </row>
    <row r="31" spans="2:5" ht="12.75">
      <c r="B31" s="11" t="s">
        <v>20</v>
      </c>
      <c r="D31" s="6">
        <v>0</v>
      </c>
      <c r="E31" s="6"/>
    </row>
    <row r="32" spans="2:5" ht="12.75">
      <c r="B32" s="11" t="s">
        <v>21</v>
      </c>
      <c r="D32" s="9">
        <v>422</v>
      </c>
      <c r="E32" s="6"/>
    </row>
    <row r="33" spans="4:5" ht="12.75">
      <c r="D33" s="7">
        <f>SUM(D26:D32)</f>
        <v>280823.90387</v>
      </c>
      <c r="E33" s="6"/>
    </row>
    <row r="34" spans="2:5" ht="12.75">
      <c r="B34" s="2" t="s">
        <v>22</v>
      </c>
      <c r="D34" s="6"/>
      <c r="E34" s="6"/>
    </row>
    <row r="35" spans="2:5" ht="12.75">
      <c r="B35" s="11" t="s">
        <v>23</v>
      </c>
      <c r="D35" s="6">
        <v>6433.65701</v>
      </c>
      <c r="E35" s="6"/>
    </row>
    <row r="36" spans="2:5" ht="12.75">
      <c r="B36" s="11" t="s">
        <v>24</v>
      </c>
      <c r="D36" s="6">
        <v>217.08501</v>
      </c>
      <c r="E36" s="6"/>
    </row>
    <row r="37" spans="2:5" ht="12.75">
      <c r="B37" s="11" t="s">
        <v>21</v>
      </c>
      <c r="D37" s="9">
        <v>933.0445</v>
      </c>
      <c r="E37" s="6"/>
    </row>
    <row r="38" spans="4:5" ht="12.75">
      <c r="D38" s="7">
        <f>SUM(D35:D37)</f>
        <v>7583.78652</v>
      </c>
      <c r="E38" s="6"/>
    </row>
    <row r="39" spans="4:5" ht="12.75">
      <c r="D39" s="6"/>
      <c r="E39" s="6"/>
    </row>
    <row r="40" spans="2:5" ht="12.75" hidden="1">
      <c r="B40" s="2" t="s">
        <v>25</v>
      </c>
      <c r="D40" s="6"/>
      <c r="E40" s="6"/>
    </row>
    <row r="41" spans="2:5" ht="12.75" hidden="1">
      <c r="B41" s="11" t="s">
        <v>26</v>
      </c>
      <c r="D41" s="6">
        <v>0</v>
      </c>
      <c r="E41" s="6"/>
    </row>
    <row r="42" spans="2:5" ht="12.75" hidden="1">
      <c r="B42" s="11" t="s">
        <v>27</v>
      </c>
      <c r="D42" s="6">
        <v>0</v>
      </c>
      <c r="E42" s="6"/>
    </row>
    <row r="43" spans="2:5" ht="12.75" hidden="1">
      <c r="B43" s="11" t="s">
        <v>35</v>
      </c>
      <c r="D43" s="9">
        <v>0</v>
      </c>
      <c r="E43" s="6"/>
    </row>
    <row r="44" spans="2:5" ht="12.75" hidden="1">
      <c r="B44" s="11"/>
      <c r="D44" s="7">
        <f>SUM(D41:D43)</f>
        <v>0</v>
      </c>
      <c r="E44" s="6"/>
    </row>
    <row r="45" spans="2:5" ht="12.75" hidden="1">
      <c r="B45" s="11"/>
      <c r="D45" s="7"/>
      <c r="E45" s="6"/>
    </row>
    <row r="46" spans="2:5" ht="12.75" hidden="1">
      <c r="B46" s="2" t="s">
        <v>28</v>
      </c>
      <c r="D46" s="9">
        <v>0</v>
      </c>
      <c r="E46" s="6"/>
    </row>
    <row r="47" spans="4:5" ht="12.75">
      <c r="D47" s="6"/>
      <c r="E47" s="6"/>
    </row>
    <row r="48" spans="2:5" ht="12.75">
      <c r="B48" s="3" t="s">
        <v>29</v>
      </c>
      <c r="C48" s="4"/>
      <c r="D48" s="7">
        <f>SUM(D33,D38,D44,D46)</f>
        <v>288407.69039</v>
      </c>
      <c r="E48" s="6"/>
    </row>
    <row r="49" spans="4:5" ht="12.75">
      <c r="D49" s="6"/>
      <c r="E49" s="6"/>
    </row>
    <row r="50" spans="2:5" ht="12.75">
      <c r="B50" s="2" t="s">
        <v>30</v>
      </c>
      <c r="D50" s="6"/>
      <c r="E50" s="6"/>
    </row>
    <row r="51" spans="4:5" ht="12.75">
      <c r="D51" s="6"/>
      <c r="E51" s="6"/>
    </row>
    <row r="52" spans="2:5" ht="12.75">
      <c r="B52" s="2" t="s">
        <v>31</v>
      </c>
      <c r="D52" s="6"/>
      <c r="E52" s="6"/>
    </row>
    <row r="53" spans="2:5" ht="12.75">
      <c r="B53" s="11" t="s">
        <v>32</v>
      </c>
      <c r="D53" s="6">
        <v>30000</v>
      </c>
      <c r="E53" s="10"/>
    </row>
    <row r="54" spans="2:5" ht="12.75">
      <c r="B54" s="11" t="s">
        <v>33</v>
      </c>
      <c r="D54" s="9">
        <v>4613.6779400000005</v>
      </c>
      <c r="E54" s="10"/>
    </row>
    <row r="55" spans="2:5" ht="12.75">
      <c r="B55" s="11"/>
      <c r="D55" s="10"/>
      <c r="E55" s="10"/>
    </row>
    <row r="56" spans="2:5" ht="13.5" thickBot="1">
      <c r="B56" s="3" t="s">
        <v>36</v>
      </c>
      <c r="C56" s="4"/>
      <c r="D56" s="8">
        <f>SUM(D48,D53:D54)</f>
        <v>323021.36833</v>
      </c>
      <c r="E56" s="6"/>
    </row>
    <row r="57" ht="13.5" thickTop="1">
      <c r="D57" s="13">
        <f>+D56-D21</f>
        <v>-0.0020099999383091927</v>
      </c>
    </row>
    <row r="62" spans="2:5" ht="12.75">
      <c r="B62" s="24" t="s">
        <v>72</v>
      </c>
      <c r="C62" s="23"/>
      <c r="D62" s="23"/>
      <c r="E62" s="23"/>
    </row>
    <row r="63" spans="2:5" ht="12.75">
      <c r="B63" s="25" t="s">
        <v>73</v>
      </c>
      <c r="C63" s="23"/>
      <c r="D63" s="23"/>
      <c r="E63" s="23"/>
    </row>
    <row r="68" spans="2:4" ht="12.75">
      <c r="B68" s="24" t="s">
        <v>74</v>
      </c>
      <c r="C68" s="23"/>
      <c r="D68" s="23"/>
    </row>
    <row r="69" spans="2:4" ht="12.75">
      <c r="B69" s="25" t="s">
        <v>75</v>
      </c>
      <c r="C69" s="23"/>
      <c r="D69" s="23"/>
    </row>
    <row r="72" spans="2:4" ht="12.75">
      <c r="B72" s="26"/>
      <c r="C72" s="23"/>
      <c r="D72" s="23"/>
    </row>
    <row r="73" spans="2:4" ht="12.75">
      <c r="B73" s="27" t="s">
        <v>76</v>
      </c>
      <c r="C73" s="23"/>
      <c r="D73" s="28" t="s">
        <v>77</v>
      </c>
    </row>
    <row r="74" spans="2:4" ht="12.75">
      <c r="B74" s="27" t="s">
        <v>78</v>
      </c>
      <c r="C74" s="23"/>
      <c r="D74" s="28" t="s">
        <v>79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6"/>
  <sheetViews>
    <sheetView zoomScalePageLayoutView="0" workbookViewId="0" topLeftCell="A49">
      <selection activeCell="G26" sqref="G26"/>
    </sheetView>
  </sheetViews>
  <sheetFormatPr defaultColWidth="11.421875" defaultRowHeight="12.75"/>
  <cols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5" t="str">
        <f>+'Balance Publicación'!B1</f>
        <v>BANCO INDUSTRIAL EL SALVADOR, S.A.</v>
      </c>
      <c r="C1" s="35"/>
      <c r="D1" s="35"/>
    </row>
    <row r="2" spans="2:4" ht="12.75">
      <c r="B2" s="35" t="s">
        <v>71</v>
      </c>
      <c r="C2" s="35"/>
      <c r="D2" s="35"/>
    </row>
    <row r="3" spans="2:4" ht="12.75">
      <c r="B3" s="35" t="s">
        <v>37</v>
      </c>
      <c r="C3" s="35"/>
      <c r="D3" s="35"/>
    </row>
    <row r="4" spans="3:5" ht="12.75">
      <c r="C4" s="14" t="s">
        <v>65</v>
      </c>
      <c r="D4" s="22">
        <f>+'Balance Publicación'!D5</f>
        <v>43220</v>
      </c>
      <c r="E4" s="5"/>
    </row>
    <row r="5" ht="12.75">
      <c r="B5" s="2" t="s">
        <v>38</v>
      </c>
    </row>
    <row r="6" spans="2:5" ht="12.75">
      <c r="B6" s="11" t="s">
        <v>39</v>
      </c>
      <c r="D6" s="20">
        <v>4717.084</v>
      </c>
      <c r="E6" s="20"/>
    </row>
    <row r="7" spans="2:5" ht="12.75">
      <c r="B7" s="11" t="s">
        <v>40</v>
      </c>
      <c r="D7" s="20">
        <v>288.41128000000003</v>
      </c>
      <c r="E7" s="20"/>
    </row>
    <row r="8" spans="2:5" ht="12.75">
      <c r="B8" s="11" t="s">
        <v>41</v>
      </c>
      <c r="D8" s="20">
        <v>1662.6</v>
      </c>
      <c r="E8" s="20"/>
    </row>
    <row r="9" spans="2:5" ht="12.75">
      <c r="B9" s="11" t="s">
        <v>42</v>
      </c>
      <c r="D9" s="20">
        <v>192.09</v>
      </c>
      <c r="E9" s="20"/>
    </row>
    <row r="10" spans="2:5" ht="12.75">
      <c r="B10" s="11" t="s">
        <v>43</v>
      </c>
      <c r="D10" s="20">
        <v>0</v>
      </c>
      <c r="E10" s="20"/>
    </row>
    <row r="11" spans="2:5" ht="12.75">
      <c r="B11" s="11" t="s">
        <v>44</v>
      </c>
      <c r="D11" s="20">
        <v>250.51</v>
      </c>
      <c r="E11" s="20"/>
    </row>
    <row r="12" spans="2:5" ht="12.75">
      <c r="B12" s="11" t="s">
        <v>45</v>
      </c>
      <c r="D12" s="20">
        <v>6.11821</v>
      </c>
      <c r="E12" s="20"/>
    </row>
    <row r="13" spans="2:5" ht="12.75">
      <c r="B13" s="11" t="s">
        <v>46</v>
      </c>
      <c r="D13" s="20">
        <v>231.10514999999998</v>
      </c>
      <c r="E13" s="20"/>
    </row>
    <row r="14" spans="4:5" ht="12.75">
      <c r="D14" s="19">
        <f>SUM(D6:D13)</f>
        <v>7347.91864</v>
      </c>
      <c r="E14" s="17"/>
    </row>
    <row r="15" spans="2:5" ht="12.75">
      <c r="B15" s="2" t="s">
        <v>47</v>
      </c>
      <c r="D15" s="20"/>
      <c r="E15" s="20"/>
    </row>
    <row r="16" spans="2:5" ht="12.75">
      <c r="B16" s="11" t="s">
        <v>48</v>
      </c>
      <c r="D16" s="20">
        <v>2563.94</v>
      </c>
      <c r="E16" s="20"/>
    </row>
    <row r="17" spans="2:5" ht="12.75">
      <c r="B17" s="11" t="s">
        <v>49</v>
      </c>
      <c r="D17" s="20">
        <v>1347.2</v>
      </c>
      <c r="E17" s="20"/>
    </row>
    <row r="18" spans="2:5" ht="12.75">
      <c r="B18" s="11" t="s">
        <v>50</v>
      </c>
      <c r="D18" s="20">
        <v>0</v>
      </c>
      <c r="E18" s="20"/>
    </row>
    <row r="19" spans="2:5" ht="12.75">
      <c r="B19" s="11" t="s">
        <v>51</v>
      </c>
      <c r="D19" s="20">
        <v>82.55</v>
      </c>
      <c r="E19" s="20"/>
    </row>
    <row r="20" spans="2:5" ht="12.75">
      <c r="B20" s="11" t="s">
        <v>45</v>
      </c>
      <c r="D20" s="20">
        <v>8.76004</v>
      </c>
      <c r="E20" s="20"/>
    </row>
    <row r="21" spans="2:5" ht="12.75">
      <c r="B21" s="11" t="s">
        <v>52</v>
      </c>
      <c r="D21" s="20">
        <v>385.7055</v>
      </c>
      <c r="E21" s="20"/>
    </row>
    <row r="22" spans="4:5" ht="12.75">
      <c r="D22" s="37">
        <f>SUM(D16:D21)</f>
        <v>4388.155540000001</v>
      </c>
      <c r="E22" s="17"/>
    </row>
    <row r="23" spans="4:5" ht="12.75">
      <c r="D23" s="38"/>
      <c r="E23" s="20"/>
    </row>
    <row r="24" spans="2:5" ht="12.75">
      <c r="B24" s="2" t="s">
        <v>53</v>
      </c>
      <c r="D24" s="39">
        <v>433.89</v>
      </c>
      <c r="E24" s="17"/>
    </row>
    <row r="25" spans="4:5" ht="12.75">
      <c r="D25" s="20"/>
      <c r="E25" s="20"/>
    </row>
    <row r="26" spans="2:5" ht="12.75">
      <c r="B26" s="2" t="s">
        <v>54</v>
      </c>
      <c r="D26" s="18">
        <f>+D14-D22-D24</f>
        <v>2525.8730999999993</v>
      </c>
      <c r="E26" s="17"/>
    </row>
    <row r="27" spans="4:5" ht="12.75">
      <c r="D27" s="20"/>
      <c r="E27" s="20"/>
    </row>
    <row r="28" spans="2:5" ht="12.75">
      <c r="B28" s="2" t="s">
        <v>55</v>
      </c>
      <c r="D28" s="20"/>
      <c r="E28" s="20"/>
    </row>
    <row r="29" spans="2:5" ht="12.75">
      <c r="B29" s="11" t="s">
        <v>56</v>
      </c>
      <c r="D29" s="20">
        <v>1036.50718</v>
      </c>
      <c r="E29" s="20"/>
    </row>
    <row r="30" spans="2:5" ht="12.75">
      <c r="B30" s="11" t="s">
        <v>57</v>
      </c>
      <c r="D30" s="20">
        <v>1000.2014200000001</v>
      </c>
      <c r="E30" s="20"/>
    </row>
    <row r="31" spans="2:5" ht="12.75">
      <c r="B31" s="11" t="s">
        <v>58</v>
      </c>
      <c r="D31" s="20">
        <v>305.28759</v>
      </c>
      <c r="E31" s="20"/>
    </row>
    <row r="32" spans="4:5" ht="12.75">
      <c r="D32" s="19">
        <f>SUM(D29:D31)</f>
        <v>2341.9961900000003</v>
      </c>
      <c r="E32" s="17"/>
    </row>
    <row r="33" spans="4:5" ht="12.75">
      <c r="D33" s="21"/>
      <c r="E33" s="20"/>
    </row>
    <row r="34" spans="2:5" ht="12.75">
      <c r="B34" s="2" t="s">
        <v>59</v>
      </c>
      <c r="D34" s="18">
        <f>+D26-D32-0.01</f>
        <v>183.86690999999905</v>
      </c>
      <c r="E34" s="17"/>
    </row>
    <row r="35" spans="4:5" ht="12.75">
      <c r="D35" s="20"/>
      <c r="E35" s="20"/>
    </row>
    <row r="36" spans="2:5" ht="12.75">
      <c r="B36" s="15" t="s">
        <v>60</v>
      </c>
      <c r="D36" s="20"/>
      <c r="E36" s="20"/>
    </row>
    <row r="37" spans="2:5" ht="12.75">
      <c r="B37" s="16" t="s">
        <v>66</v>
      </c>
      <c r="D37" s="20">
        <v>402.45431</v>
      </c>
      <c r="E37" s="20"/>
    </row>
    <row r="38" spans="2:5" ht="12.75">
      <c r="B38" s="16" t="s">
        <v>67</v>
      </c>
      <c r="D38" s="20">
        <v>0</v>
      </c>
      <c r="E38" s="20"/>
    </row>
    <row r="39" spans="4:5" ht="12.75">
      <c r="D39" s="19">
        <f>+D37+D38</f>
        <v>402.45431</v>
      </c>
      <c r="E39" s="17"/>
    </row>
    <row r="40" spans="4:5" ht="12.75">
      <c r="D40" s="21"/>
      <c r="E40" s="20"/>
    </row>
    <row r="41" spans="2:5" ht="12.75">
      <c r="B41" s="2" t="s">
        <v>61</v>
      </c>
      <c r="D41" s="18">
        <f>+D34+D39</f>
        <v>586.3212199999991</v>
      </c>
      <c r="E41" s="17"/>
    </row>
    <row r="42" spans="4:5" ht="12.75">
      <c r="D42" s="20"/>
      <c r="E42" s="20"/>
    </row>
    <row r="43" spans="2:5" ht="12.75">
      <c r="B43" s="11" t="s">
        <v>62</v>
      </c>
      <c r="D43" s="20">
        <v>145.82476</v>
      </c>
      <c r="E43" s="20"/>
    </row>
    <row r="44" spans="4:5" ht="12.75">
      <c r="D44" s="20"/>
      <c r="E44" s="20"/>
    </row>
    <row r="45" spans="2:5" ht="12.75">
      <c r="B45" s="2" t="s">
        <v>63</v>
      </c>
      <c r="D45" s="18">
        <f>+D41-D43</f>
        <v>440.49645999999916</v>
      </c>
      <c r="E45" s="17"/>
    </row>
    <row r="46" spans="4:5" ht="12.75">
      <c r="D46" s="20"/>
      <c r="E46" s="20"/>
    </row>
    <row r="47" spans="2:5" ht="12.75">
      <c r="B47" s="16" t="s">
        <v>69</v>
      </c>
      <c r="D47" s="20">
        <v>28.33856</v>
      </c>
      <c r="E47" s="20"/>
    </row>
    <row r="48" spans="4:5" ht="12.75">
      <c r="D48" s="20"/>
      <c r="E48" s="20"/>
    </row>
    <row r="49" spans="2:5" ht="12.75">
      <c r="B49" s="2" t="s">
        <v>64</v>
      </c>
      <c r="D49" s="18">
        <f>+D45-D47</f>
        <v>412.15789999999913</v>
      </c>
      <c r="E49" s="17"/>
    </row>
    <row r="54" spans="2:5" ht="12.75">
      <c r="B54" s="30" t="s">
        <v>72</v>
      </c>
      <c r="C54" s="29"/>
      <c r="D54" s="29"/>
      <c r="E54" s="29"/>
    </row>
    <row r="55" spans="2:5" ht="12.75">
      <c r="B55" s="31" t="s">
        <v>73</v>
      </c>
      <c r="C55" s="29"/>
      <c r="D55" s="29"/>
      <c r="E55" s="29"/>
    </row>
    <row r="60" spans="2:5" ht="12.75">
      <c r="B60" s="30" t="s">
        <v>74</v>
      </c>
      <c r="C60" s="29"/>
      <c r="D60" s="29"/>
      <c r="E60" s="29"/>
    </row>
    <row r="61" spans="2:5" ht="12.75">
      <c r="B61" s="31" t="s">
        <v>75</v>
      </c>
      <c r="C61" s="29"/>
      <c r="D61" s="29"/>
      <c r="E61" s="29"/>
    </row>
    <row r="64" spans="2:5" ht="12.75">
      <c r="B64" s="32"/>
      <c r="C64" s="29"/>
      <c r="D64" s="29"/>
      <c r="E64" s="29"/>
    </row>
    <row r="65" spans="2:5" ht="12.75">
      <c r="B65" s="33" t="s">
        <v>76</v>
      </c>
      <c r="C65" s="29"/>
      <c r="D65" s="34" t="s">
        <v>80</v>
      </c>
      <c r="E65" s="34"/>
    </row>
    <row r="66" spans="2:5" ht="12.75">
      <c r="B66" s="33" t="s">
        <v>78</v>
      </c>
      <c r="C66" s="29"/>
      <c r="D66" s="34" t="s">
        <v>81</v>
      </c>
      <c r="E66" s="34"/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Espinoza de Ayala, Rutilia Elizabeth</cp:lastModifiedBy>
  <dcterms:created xsi:type="dcterms:W3CDTF">2010-08-30T15:19:18Z</dcterms:created>
  <dcterms:modified xsi:type="dcterms:W3CDTF">2018-05-22T16:34:24Z</dcterms:modified>
  <cp:category/>
  <cp:version/>
  <cp:contentType/>
  <cp:contentStatus/>
</cp:coreProperties>
</file>