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General'!$A$1:$I$55</definedName>
    <definedName name="_xlnm.Print_Area" localSheetId="1">'Estado de Resultados'!$A$1:$I$51</definedName>
  </definedNames>
  <calcPr fullCalcOnLoad="1"/>
</workbook>
</file>

<file path=xl/sharedStrings.xml><?xml version="1.0" encoding="utf-8"?>
<sst xmlns="http://schemas.openxmlformats.org/spreadsheetml/2006/main" count="96" uniqueCount="91">
  <si>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</si>
  <si>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</si>
  <si>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</si>
  <si>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</si>
  <si>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</si>
  <si>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</si>
  <si>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</si>
  <si>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</si>
  <si>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</si>
  <si>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</si>
  <si>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</si>
  <si>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</si>
  <si>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</si>
  <si>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</si>
  <si>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</si>
  <si>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</si>
  <si>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</si>
  <si>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</si>
  <si>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</si>
  <si>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</si>
  <si>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</si>
  <si>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</si>
  <si>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</si>
  <si>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</si>
  <si>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</si>
  <si>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</si>
  <si>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</si>
  <si>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</si>
  <si>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</si>
  <si>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</si>
  <si>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</si>
  <si>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</si>
  <si>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</si>
  <si>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</si>
  <si>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</si>
  <si>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</si>
  <si>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</si>
  <si>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</si>
  <si>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</si>
  <si>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</si>
  <si>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</si>
  <si>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</si>
  <si>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</si>
  <si>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</si>
  <si>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</si>
  <si>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</si>
  <si>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</si>
  <si>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</si>
  <si>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</si>
  <si>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</si>
  <si>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</si>
  <si>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</si>
  <si>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</si>
  <si>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</si>
  <si>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</si>
  <si>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</si>
  <si>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</si>
  <si>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</si>
  <si>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</si>
  <si>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</si>
  <si>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</si>
  <si>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</si>
  <si>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</si>
  <si>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</si>
  <si>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</si>
  <si>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</si>
  <si>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</si>
  <si>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</si>
  <si>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</si>
  <si>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</si>
  <si>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</si>
  <si>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</si>
  <si>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</si>
  <si>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</si>
  <si>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Miguel Angel Guzmán Miranda</t>
  </si>
  <si>
    <t>Obligaciones por operaciones bursátiles</t>
  </si>
  <si>
    <t>BALANCE GENERAL  AL 30 DE ABRIL 2018</t>
  </si>
  <si>
    <t>ESTADO DE RESULTADOS  DEL 01 DE ENERO  AL 30 DE ABRIL DE  2018</t>
  </si>
  <si>
    <t xml:space="preserve">   Rafael Barraza Domínguez</t>
  </si>
  <si>
    <t xml:space="preserve">                 César Augusto Córdova Velásquez</t>
  </si>
  <si>
    <t xml:space="preserve">      Miguel Angel Guzmán Miranda</t>
  </si>
  <si>
    <t xml:space="preserve">       Apoderado General</t>
  </si>
  <si>
    <t xml:space="preserve">                              Gerente General</t>
  </si>
  <si>
    <t xml:space="preserve">                     Contador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</si>
  <si>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</si>
  <si>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Rafael Barraza Domínguez</t>
  </si>
  <si>
    <t xml:space="preserve">         César Augusto Córdova Velásquez</t>
  </si>
  <si>
    <t xml:space="preserve">                    Apoderado General</t>
  </si>
  <si>
    <t xml:space="preserve">                      Gerente General</t>
  </si>
  <si>
    <t xml:space="preserve">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</si>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</sst>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8" applyFont="1" applyAlignment="1">
      <alignment/>
    </xf>
    <xf numFmtId="171" fontId="2" fillId="0" borderId="0" xfId="48" applyFont="1" applyAlignment="1">
      <alignment horizontal="left"/>
    </xf>
    <xf numFmtId="171" fontId="3" fillId="0" borderId="0" xfId="48" applyFont="1" applyAlignment="1">
      <alignment horizontal="left"/>
    </xf>
    <xf numFmtId="171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171" fontId="0" fillId="0" borderId="0" xfId="0" applyNumberFormat="1" applyAlignment="1">
      <alignment/>
    </xf>
    <xf numFmtId="171" fontId="5" fillId="0" borderId="0" xfId="48" applyNumberFormat="1" applyFont="1" applyBorder="1" applyAlignment="1">
      <alignment/>
    </xf>
    <xf numFmtId="171" fontId="0" fillId="0" borderId="0" xfId="48" applyFont="1" applyAlignment="1">
      <alignment/>
    </xf>
    <xf numFmtId="171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171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171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43" fontId="5" fillId="0" borderId="0" xfId="48" applyNumberFormat="1" applyFont="1" applyBorder="1" applyAlignment="1">
      <alignment/>
    </xf>
    <xf numFmtId="43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171" fontId="5" fillId="33" borderId="0" xfId="48" applyFont="1" applyFill="1" applyAlignment="1">
      <alignment/>
    </xf>
    <xf numFmtId="171" fontId="5" fillId="33" borderId="0" xfId="48" applyNumberFormat="1" applyFont="1" applyFill="1" applyBorder="1" applyAlignment="1">
      <alignment/>
    </xf>
    <xf numFmtId="171" fontId="0" fillId="33" borderId="0" xfId="56" applyNumberFormat="1" applyFill="1">
      <alignment/>
      <protection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1" fontId="10" fillId="33" borderId="0" xfId="48" applyFont="1" applyFill="1" applyBorder="1" applyAlignment="1">
      <alignment horizontal="right" vertical="center"/>
    </xf>
    <xf numFmtId="171" fontId="2" fillId="0" borderId="0" xfId="48" applyFont="1" applyBorder="1" applyAlignment="1">
      <alignment horizontal="left"/>
    </xf>
    <xf numFmtId="171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71" fontId="16" fillId="0" borderId="0" xfId="48" applyFont="1" applyAlignment="1">
      <alignment/>
    </xf>
    <xf numFmtId="171" fontId="12" fillId="0" borderId="0" xfId="48" applyNumberFormat="1" applyFont="1" applyAlignment="1">
      <alignment/>
    </xf>
    <xf numFmtId="171" fontId="12" fillId="0" borderId="0" xfId="48" applyNumberFormat="1" applyFont="1" applyBorder="1" applyAlignment="1">
      <alignment/>
    </xf>
    <xf numFmtId="171" fontId="16" fillId="0" borderId="0" xfId="48" applyNumberFormat="1" applyFont="1" applyAlignment="1">
      <alignment/>
    </xf>
    <xf numFmtId="171" fontId="16" fillId="0" borderId="0" xfId="48" applyNumberFormat="1" applyFont="1" applyBorder="1" applyAlignment="1">
      <alignment/>
    </xf>
    <xf numFmtId="171" fontId="15" fillId="0" borderId="0" xfId="0" applyNumberFormat="1" applyFont="1" applyAlignment="1">
      <alignment/>
    </xf>
    <xf numFmtId="171" fontId="5" fillId="33" borderId="0" xfId="48" applyFont="1" applyFill="1" applyBorder="1" applyAlignment="1">
      <alignment/>
    </xf>
    <xf numFmtId="171" fontId="0" fillId="33" borderId="0" xfId="48" applyFont="1" applyFill="1" applyAlignment="1">
      <alignment/>
    </xf>
    <xf numFmtId="171" fontId="0" fillId="33" borderId="0" xfId="48" applyFont="1" applyFill="1" applyAlignment="1">
      <alignment/>
    </xf>
    <xf numFmtId="171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3" fontId="0" fillId="33" borderId="0" xfId="48" applyNumberFormat="1" applyFont="1" applyFill="1" applyAlignment="1">
      <alignment/>
    </xf>
    <xf numFmtId="171" fontId="7" fillId="33" borderId="0" xfId="48" applyFont="1" applyFill="1" applyAlignment="1">
      <alignment/>
    </xf>
    <xf numFmtId="171" fontId="0" fillId="33" borderId="0" xfId="48" applyFont="1" applyFill="1" applyAlignment="1">
      <alignment/>
    </xf>
    <xf numFmtId="171" fontId="1" fillId="33" borderId="12" xfId="48" applyFont="1" applyFill="1" applyBorder="1" applyAlignment="1">
      <alignment/>
    </xf>
    <xf numFmtId="171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171" fontId="6" fillId="0" borderId="0" xfId="48" applyFont="1" applyAlignment="1">
      <alignment/>
    </xf>
    <xf numFmtId="171" fontId="5" fillId="0" borderId="0" xfId="48" applyFont="1" applyBorder="1" applyAlignment="1">
      <alignment/>
    </xf>
    <xf numFmtId="171" fontId="0" fillId="33" borderId="0" xfId="48" applyFill="1" applyAlignment="1">
      <alignment/>
    </xf>
    <xf numFmtId="171" fontId="5" fillId="33" borderId="13" xfId="48" applyFont="1" applyFill="1" applyBorder="1" applyAlignment="1">
      <alignment/>
    </xf>
    <xf numFmtId="171" fontId="53" fillId="0" borderId="0" xfId="48" applyFont="1" applyBorder="1" applyAlignment="1">
      <alignment/>
    </xf>
    <xf numFmtId="171" fontId="5" fillId="0" borderId="13" xfId="48" applyFont="1" applyBorder="1" applyAlignment="1">
      <alignment/>
    </xf>
    <xf numFmtId="171" fontId="6" fillId="0" borderId="0" xfId="48" applyFont="1" applyBorder="1" applyAlignment="1">
      <alignment/>
    </xf>
    <xf numFmtId="171" fontId="2" fillId="0" borderId="0" xfId="48" applyFont="1" applyAlignment="1">
      <alignment/>
    </xf>
    <xf numFmtId="171" fontId="3" fillId="0" borderId="13" xfId="48" applyFont="1" applyBorder="1" applyAlignment="1">
      <alignment/>
    </xf>
    <xf numFmtId="171" fontId="3" fillId="0" borderId="0" xfId="48" applyFont="1" applyBorder="1" applyAlignment="1">
      <alignment/>
    </xf>
    <xf numFmtId="171" fontId="2" fillId="0" borderId="12" xfId="48" applyFont="1" applyBorder="1" applyAlignment="1">
      <alignment/>
    </xf>
    <xf numFmtId="171" fontId="2" fillId="0" borderId="0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43" fontId="3" fillId="0" borderId="13" xfId="48" applyNumberFormat="1" applyFont="1" applyBorder="1" applyAlignment="1">
      <alignment/>
    </xf>
    <xf numFmtId="171" fontId="15" fillId="0" borderId="0" xfId="56" applyNumberFormat="1" applyFont="1">
      <alignment/>
      <protection/>
    </xf>
    <xf numFmtId="43" fontId="5" fillId="33" borderId="0" xfId="48" applyNumberFormat="1" applyFont="1" applyFill="1" applyBorder="1" applyAlignment="1">
      <alignment/>
    </xf>
    <xf numFmtId="171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0" fontId="15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171" fontId="16" fillId="0" borderId="0" xfId="48" applyFont="1" applyBorder="1" applyAlignment="1">
      <alignment horizontal="left"/>
    </xf>
    <xf numFmtId="171" fontId="15" fillId="0" borderId="0" xfId="48" applyFont="1" applyBorder="1" applyAlignment="1">
      <alignment horizontal="left"/>
    </xf>
    <xf numFmtId="171" fontId="15" fillId="33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81175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85725</xdr:rowOff>
    </xdr:from>
    <xdr:to>
      <xdr:col>23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154275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48" customWidth="1"/>
    <col min="11" max="17" width="11.7109375" style="48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/>
    <row r="5" spans="1:17" ht="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20"/>
      <c r="K5" s="20"/>
      <c r="L5" s="20"/>
      <c r="M5" s="20"/>
      <c r="N5" s="20"/>
      <c r="O5" s="20"/>
      <c r="P5" s="20"/>
      <c r="Q5" s="20"/>
    </row>
    <row r="6" spans="1:17" ht="12.75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20"/>
      <c r="K6" s="20"/>
      <c r="L6" s="20"/>
      <c r="M6" s="20"/>
      <c r="N6" s="20"/>
      <c r="O6" s="20"/>
      <c r="P6" s="20"/>
      <c r="Q6" s="20"/>
    </row>
    <row r="7" spans="1:17" ht="12.75">
      <c r="A7" s="98" t="s">
        <v>76</v>
      </c>
      <c r="B7" s="98"/>
      <c r="C7" s="98"/>
      <c r="D7" s="98"/>
      <c r="E7" s="98"/>
      <c r="F7" s="98"/>
      <c r="G7" s="98"/>
      <c r="H7" s="98"/>
      <c r="I7" s="98"/>
      <c r="J7" s="20"/>
      <c r="K7" s="20"/>
      <c r="L7" s="20"/>
      <c r="M7" s="20"/>
      <c r="N7" s="20"/>
      <c r="O7" s="20"/>
      <c r="P7" s="20"/>
      <c r="Q7" s="20"/>
    </row>
    <row r="8" spans="1:17" ht="13.5" thickBot="1">
      <c r="A8" s="99" t="s">
        <v>84</v>
      </c>
      <c r="B8" s="99"/>
      <c r="C8" s="99"/>
      <c r="D8" s="99"/>
      <c r="E8" s="99"/>
      <c r="F8" s="99"/>
      <c r="G8" s="99"/>
      <c r="H8" s="99"/>
      <c r="I8" s="99"/>
      <c r="J8" s="47"/>
      <c r="K8" s="47"/>
      <c r="L8" s="47"/>
      <c r="M8" s="47"/>
      <c r="N8" s="47"/>
      <c r="O8" s="47"/>
      <c r="P8" s="47"/>
      <c r="Q8" s="47"/>
    </row>
    <row r="9" spans="1:9" ht="13.5" thickTop="1">
      <c r="A9" s="16"/>
      <c r="G9" s="12"/>
      <c r="H9" s="12"/>
      <c r="I9" s="12"/>
    </row>
    <row r="10" spans="1:17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49"/>
      <c r="K10" s="49"/>
      <c r="L10" s="49"/>
      <c r="M10" s="49"/>
      <c r="N10" s="49"/>
      <c r="O10" s="49"/>
      <c r="P10" s="49"/>
      <c r="Q10" s="49"/>
    </row>
    <row r="11" spans="1:22" ht="12.75">
      <c r="A11" s="1">
        <v>11</v>
      </c>
      <c r="B11" s="9" t="s">
        <v>33</v>
      </c>
      <c r="C11" s="1"/>
      <c r="D11" s="1"/>
      <c r="E11" s="1"/>
      <c r="F11" s="1"/>
      <c r="G11" s="2"/>
      <c r="H11" s="2"/>
      <c r="I11" s="76">
        <f>SUM(G12:G18)</f>
        <v>1299.5639800000001</v>
      </c>
      <c r="J11" s="50"/>
      <c r="K11" s="50"/>
      <c r="L11" s="50"/>
      <c r="M11" s="50"/>
      <c r="N11" s="50"/>
      <c r="O11" s="50"/>
      <c r="P11" s="50"/>
      <c r="Q11" s="50"/>
      <c r="V11" s="12"/>
    </row>
    <row r="12" spans="1:22" ht="12.75">
      <c r="A12" s="1">
        <v>111</v>
      </c>
      <c r="B12" s="43" t="s">
        <v>36</v>
      </c>
      <c r="C12" s="1"/>
      <c r="D12" s="1"/>
      <c r="E12" s="1"/>
      <c r="F12" s="42"/>
      <c r="G12" s="2">
        <v>697.2803100000001</v>
      </c>
      <c r="H12" s="2"/>
      <c r="I12" s="76"/>
      <c r="J12" s="50"/>
      <c r="K12" s="50"/>
      <c r="L12" s="50"/>
      <c r="M12" s="50"/>
      <c r="N12" s="50"/>
      <c r="O12" s="50"/>
      <c r="P12" s="50"/>
      <c r="Q12" s="50"/>
      <c r="V12" s="13"/>
    </row>
    <row r="13" spans="1:17" ht="12.75">
      <c r="A13" s="1">
        <v>112</v>
      </c>
      <c r="B13" s="43" t="s">
        <v>53</v>
      </c>
      <c r="C13" s="1"/>
      <c r="D13" s="1"/>
      <c r="E13" s="1"/>
      <c r="F13" s="42"/>
      <c r="G13" s="2">
        <v>2.3219499999999997</v>
      </c>
      <c r="H13" s="2"/>
      <c r="I13" s="76"/>
      <c r="J13" s="50"/>
      <c r="K13" s="50"/>
      <c r="L13" s="50"/>
      <c r="M13" s="50"/>
      <c r="N13" s="50"/>
      <c r="O13" s="50"/>
      <c r="P13" s="50"/>
      <c r="Q13" s="50"/>
    </row>
    <row r="14" spans="1:17" ht="12.75">
      <c r="A14" s="1">
        <v>113</v>
      </c>
      <c r="B14" s="1" t="s">
        <v>37</v>
      </c>
      <c r="C14" s="1"/>
      <c r="D14" s="1"/>
      <c r="E14" s="1"/>
      <c r="F14" s="42"/>
      <c r="G14" s="2">
        <v>571.56356</v>
      </c>
      <c r="H14" s="2"/>
      <c r="I14" s="76"/>
      <c r="J14" s="50"/>
      <c r="K14" s="50"/>
      <c r="L14" s="50"/>
      <c r="M14" s="50"/>
      <c r="N14" s="50"/>
      <c r="O14" s="50"/>
      <c r="P14" s="50"/>
      <c r="Q14" s="50"/>
    </row>
    <row r="15" spans="1:17" ht="12.75">
      <c r="A15" s="1">
        <v>114</v>
      </c>
      <c r="B15" s="1" t="s">
        <v>38</v>
      </c>
      <c r="C15" s="1"/>
      <c r="D15" s="1"/>
      <c r="E15" s="1"/>
      <c r="F15" s="42"/>
      <c r="G15" s="2">
        <v>16.17649</v>
      </c>
      <c r="H15" s="2"/>
      <c r="I15" s="76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1">
        <v>116</v>
      </c>
      <c r="B16" s="1" t="s">
        <v>5</v>
      </c>
      <c r="C16" s="1"/>
      <c r="D16" s="1"/>
      <c r="E16" s="1"/>
      <c r="F16" s="42"/>
      <c r="G16" s="78">
        <v>4.7406999999999995</v>
      </c>
      <c r="H16" s="2"/>
      <c r="I16" s="76"/>
      <c r="J16" s="50"/>
      <c r="K16" s="50"/>
      <c r="L16" s="50"/>
      <c r="M16" s="50"/>
      <c r="N16" s="50"/>
      <c r="O16" s="50"/>
      <c r="P16" s="50"/>
      <c r="Q16" s="50"/>
    </row>
    <row r="17" spans="1:17" ht="12.75">
      <c r="A17" s="1">
        <v>117</v>
      </c>
      <c r="B17" s="1" t="s">
        <v>6</v>
      </c>
      <c r="C17" s="1"/>
      <c r="D17" s="1"/>
      <c r="E17" s="1"/>
      <c r="F17" s="42"/>
      <c r="G17" s="2">
        <v>2.76614</v>
      </c>
      <c r="H17" s="2"/>
      <c r="I17" s="76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1">
        <v>118</v>
      </c>
      <c r="B18" s="1" t="s">
        <v>7</v>
      </c>
      <c r="C18" s="1"/>
      <c r="D18" s="1"/>
      <c r="E18" s="1"/>
      <c r="F18" s="42"/>
      <c r="G18" s="77">
        <v>4.71483</v>
      </c>
      <c r="H18" s="2"/>
      <c r="I18" s="76"/>
      <c r="J18" s="50"/>
      <c r="K18" s="50"/>
      <c r="L18" s="50"/>
      <c r="M18" s="50"/>
      <c r="N18" s="50"/>
      <c r="O18" s="50"/>
      <c r="P18" s="50"/>
      <c r="Q18" s="50"/>
    </row>
    <row r="19" spans="1:17" ht="12.75">
      <c r="A19" s="1"/>
      <c r="B19" s="1"/>
      <c r="C19" s="1"/>
      <c r="D19" s="1"/>
      <c r="E19" s="1"/>
      <c r="F19" s="1"/>
      <c r="G19" s="78"/>
      <c r="H19" s="2"/>
      <c r="I19" s="76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1">
        <v>12</v>
      </c>
      <c r="B20" s="3" t="s">
        <v>34</v>
      </c>
      <c r="C20" s="1"/>
      <c r="D20" s="1"/>
      <c r="E20" s="1"/>
      <c r="F20" s="1"/>
      <c r="G20" s="78"/>
      <c r="H20" s="2"/>
      <c r="I20" s="76">
        <f>SUM(G21:G22)</f>
        <v>24.01185</v>
      </c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1">
        <v>121</v>
      </c>
      <c r="B21" s="1" t="s">
        <v>8</v>
      </c>
      <c r="C21" s="1"/>
      <c r="D21" s="1"/>
      <c r="E21" s="1"/>
      <c r="F21" s="42"/>
      <c r="G21" s="2">
        <v>1.72614</v>
      </c>
      <c r="H21" s="2"/>
      <c r="I21" s="76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1">
        <v>123</v>
      </c>
      <c r="B22" s="1" t="s">
        <v>39</v>
      </c>
      <c r="C22" s="1"/>
      <c r="D22" s="1"/>
      <c r="E22" s="1"/>
      <c r="F22" s="42"/>
      <c r="G22" s="77">
        <v>22.285709999999998</v>
      </c>
      <c r="H22" s="2"/>
      <c r="I22" s="76"/>
      <c r="J22" s="50"/>
      <c r="K22" s="50"/>
      <c r="L22" s="50"/>
      <c r="M22" s="50"/>
      <c r="N22" s="50"/>
      <c r="O22" s="50"/>
      <c r="P22" s="50"/>
      <c r="Q22" s="50"/>
    </row>
    <row r="23" spans="1:1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79">
        <f>SUM(I11:I22)</f>
        <v>1323.5758300000002</v>
      </c>
      <c r="J23" s="51">
        <f>+I23-I44</f>
        <v>0</v>
      </c>
      <c r="K23" s="51"/>
      <c r="L23" s="51"/>
      <c r="M23" s="51"/>
      <c r="N23" s="51"/>
      <c r="O23" s="51"/>
      <c r="P23" s="51"/>
      <c r="Q23" s="51"/>
      <c r="R23" s="10"/>
      <c r="S23" s="10"/>
    </row>
    <row r="24" spans="1:17" ht="13.5" thickTop="1">
      <c r="A24" s="1"/>
      <c r="B24" s="1"/>
      <c r="C24" s="1"/>
      <c r="D24" s="1"/>
      <c r="E24" s="1"/>
      <c r="F24" s="1"/>
      <c r="G24" s="78"/>
      <c r="H24" s="2"/>
      <c r="I24" s="76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76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1">
        <v>21</v>
      </c>
      <c r="B26" s="3" t="s">
        <v>35</v>
      </c>
      <c r="C26" s="1"/>
      <c r="D26" s="1"/>
      <c r="E26" s="1"/>
      <c r="F26" s="1"/>
      <c r="G26" s="2"/>
      <c r="H26" s="2"/>
      <c r="I26" s="76">
        <f>SUM(G27:G30)</f>
        <v>85.38464</v>
      </c>
      <c r="J26" s="50"/>
      <c r="K26" s="50"/>
      <c r="L26" s="50"/>
      <c r="M26" s="50"/>
      <c r="N26" s="50"/>
      <c r="O26" s="50"/>
      <c r="P26" s="50"/>
      <c r="Q26" s="50"/>
    </row>
    <row r="27" spans="1:17" ht="12.75" hidden="1">
      <c r="A27" s="1">
        <v>212</v>
      </c>
      <c r="B27" s="1" t="s">
        <v>75</v>
      </c>
      <c r="C27" s="1"/>
      <c r="D27" s="1"/>
      <c r="E27" s="1"/>
      <c r="F27" s="42"/>
      <c r="G27" s="2"/>
      <c r="H27" s="2"/>
      <c r="I27" s="76"/>
      <c r="J27" s="50"/>
      <c r="K27" s="50"/>
      <c r="L27" s="50"/>
      <c r="M27" s="50"/>
      <c r="N27" s="50"/>
      <c r="O27" s="50"/>
      <c r="P27" s="50"/>
      <c r="Q27" s="50"/>
    </row>
    <row r="28" spans="1:17" ht="12.75">
      <c r="A28" s="1">
        <v>213</v>
      </c>
      <c r="B28" s="1" t="s">
        <v>11</v>
      </c>
      <c r="C28" s="1"/>
      <c r="D28" s="1"/>
      <c r="E28" s="1"/>
      <c r="F28" s="42"/>
      <c r="G28" s="2">
        <v>59.24325</v>
      </c>
      <c r="H28" s="2"/>
      <c r="I28" s="2"/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1">
        <v>215</v>
      </c>
      <c r="B29" s="1" t="s">
        <v>54</v>
      </c>
      <c r="C29" s="1"/>
      <c r="D29" s="1"/>
      <c r="E29" s="1"/>
      <c r="F29" s="42"/>
      <c r="G29" s="77">
        <v>26.141389999999998</v>
      </c>
      <c r="H29" s="2"/>
      <c r="I29" s="77"/>
      <c r="J29" s="52"/>
      <c r="K29" s="52"/>
      <c r="L29" s="52"/>
      <c r="M29" s="52"/>
      <c r="N29" s="52"/>
      <c r="O29" s="52"/>
      <c r="P29" s="52"/>
      <c r="Q29" s="52"/>
    </row>
    <row r="30" spans="1:17" ht="12.75" hidden="1">
      <c r="A30" s="1">
        <v>216</v>
      </c>
      <c r="B30" s="1" t="s">
        <v>71</v>
      </c>
      <c r="C30" s="1"/>
      <c r="D30" s="1"/>
      <c r="E30" s="1"/>
      <c r="F30" s="42"/>
      <c r="G30" s="77"/>
      <c r="H30" s="2"/>
      <c r="I30" s="77"/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1"/>
      <c r="B31" s="3" t="s">
        <v>12</v>
      </c>
      <c r="C31" s="1"/>
      <c r="D31" s="1"/>
      <c r="E31" s="1"/>
      <c r="F31" s="1"/>
      <c r="G31" s="78"/>
      <c r="H31" s="2"/>
      <c r="I31" s="76">
        <f>SUM(I26:I30)</f>
        <v>85.38464</v>
      </c>
      <c r="J31" s="50"/>
      <c r="K31" s="50"/>
      <c r="L31" s="50"/>
      <c r="M31" s="50"/>
      <c r="N31" s="50"/>
      <c r="O31" s="50"/>
      <c r="P31" s="50"/>
      <c r="Q31" s="50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2"/>
      <c r="K32" s="52"/>
      <c r="L32" s="52"/>
      <c r="M32" s="52"/>
      <c r="N32" s="52"/>
      <c r="O32" s="52"/>
      <c r="P32" s="52"/>
      <c r="Q32" s="52"/>
      <c r="R32" s="17" t="s">
        <v>30</v>
      </c>
      <c r="S32" s="17" t="s">
        <v>30</v>
      </c>
      <c r="T32" s="17" t="s">
        <v>25</v>
      </c>
      <c r="U32" s="17" t="s">
        <v>27</v>
      </c>
      <c r="V32" s="17" t="s">
        <v>28</v>
      </c>
    </row>
    <row r="33" spans="1:22" ht="12.75">
      <c r="A33" s="1">
        <v>3</v>
      </c>
      <c r="B33" s="3" t="s">
        <v>40</v>
      </c>
      <c r="C33" s="1"/>
      <c r="D33" s="1"/>
      <c r="E33" s="1"/>
      <c r="F33" s="1"/>
      <c r="G33" s="2"/>
      <c r="H33" s="2"/>
      <c r="I33" s="2"/>
      <c r="J33" s="52"/>
      <c r="K33" s="52"/>
      <c r="L33" s="52"/>
      <c r="M33" s="52"/>
      <c r="N33" s="52"/>
      <c r="O33" s="52"/>
      <c r="P33" s="52"/>
      <c r="Q33" s="52"/>
      <c r="R33" s="18" t="s">
        <v>68</v>
      </c>
      <c r="S33" s="18" t="s">
        <v>31</v>
      </c>
      <c r="T33" s="18" t="s">
        <v>26</v>
      </c>
      <c r="U33" s="21">
        <v>40543</v>
      </c>
      <c r="V33" s="21" t="s">
        <v>29</v>
      </c>
    </row>
    <row r="34" spans="1:27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76">
        <f>+G35</f>
        <v>800</v>
      </c>
      <c r="J34" s="50"/>
      <c r="K34" s="50"/>
      <c r="L34" s="50"/>
      <c r="M34" s="50"/>
      <c r="N34" s="50"/>
      <c r="O34" s="50"/>
      <c r="P34" s="50"/>
      <c r="Q34" s="50"/>
      <c r="R34" s="56">
        <f>+I34</f>
        <v>800</v>
      </c>
      <c r="S34" s="56">
        <f>+I34</f>
        <v>800</v>
      </c>
      <c r="T34" s="57">
        <f>+S34/5</f>
        <v>160</v>
      </c>
      <c r="U34" s="58">
        <v>160000</v>
      </c>
      <c r="V34" s="59">
        <f>+T34-U34</f>
        <v>-159840</v>
      </c>
      <c r="W34" s="60"/>
      <c r="X34" s="60" t="s">
        <v>23</v>
      </c>
      <c r="Y34" s="60"/>
      <c r="Z34" s="60"/>
      <c r="AA34" s="60"/>
    </row>
    <row r="35" spans="1:27" ht="12.75">
      <c r="A35" s="1">
        <v>310</v>
      </c>
      <c r="B35" s="1" t="s">
        <v>14</v>
      </c>
      <c r="C35" s="1"/>
      <c r="D35" s="1"/>
      <c r="E35" s="1"/>
      <c r="F35" s="42"/>
      <c r="G35" s="77">
        <v>800</v>
      </c>
      <c r="H35" s="2"/>
      <c r="I35" s="2"/>
      <c r="J35" s="52"/>
      <c r="K35" s="52"/>
      <c r="L35" s="52"/>
      <c r="M35" s="52"/>
      <c r="N35" s="52"/>
      <c r="O35" s="52"/>
      <c r="P35" s="52"/>
      <c r="Q35" s="52"/>
      <c r="R35" s="56"/>
      <c r="S35" s="56"/>
      <c r="T35" s="60"/>
      <c r="U35" s="60"/>
      <c r="V35" s="60"/>
      <c r="W35" s="61"/>
      <c r="X35" s="61" t="s">
        <v>24</v>
      </c>
      <c r="Y35" s="60"/>
      <c r="Z35" s="60"/>
      <c r="AA35" s="60"/>
    </row>
    <row r="36" spans="1:27" ht="12.75">
      <c r="A36" s="1">
        <v>32</v>
      </c>
      <c r="B36" s="3" t="s">
        <v>0</v>
      </c>
      <c r="C36" s="1"/>
      <c r="D36" s="1"/>
      <c r="E36" s="1"/>
      <c r="F36" s="1"/>
      <c r="G36" s="2"/>
      <c r="H36" s="2"/>
      <c r="I36" s="76">
        <f>+G37+G38</f>
        <v>381.36057</v>
      </c>
      <c r="J36" s="50"/>
      <c r="K36" s="50"/>
      <c r="L36" s="50"/>
      <c r="M36" s="50"/>
      <c r="N36" s="50"/>
      <c r="O36" s="50"/>
      <c r="P36" s="50"/>
      <c r="Q36" s="50"/>
      <c r="R36" s="56">
        <f>+I36</f>
        <v>381.36057</v>
      </c>
      <c r="S36" s="56">
        <f>+I36</f>
        <v>381.36057</v>
      </c>
      <c r="T36" s="60"/>
      <c r="U36" s="60"/>
      <c r="V36" s="60"/>
      <c r="W36" s="60"/>
      <c r="X36" s="60"/>
      <c r="Y36" s="60"/>
      <c r="Z36" s="60"/>
      <c r="AA36" s="60"/>
    </row>
    <row r="37" spans="1:27" ht="12.75">
      <c r="A37" s="1">
        <v>320</v>
      </c>
      <c r="B37" s="1" t="s">
        <v>55</v>
      </c>
      <c r="C37" s="1"/>
      <c r="D37" s="1"/>
      <c r="E37" s="1"/>
      <c r="F37" s="42"/>
      <c r="G37" s="2">
        <v>160</v>
      </c>
      <c r="H37" s="2"/>
      <c r="I37" s="2"/>
      <c r="J37" s="52"/>
      <c r="K37" s="52"/>
      <c r="L37" s="52"/>
      <c r="M37" s="52"/>
      <c r="N37" s="52"/>
      <c r="O37" s="52"/>
      <c r="P37" s="52"/>
      <c r="Q37" s="52"/>
      <c r="R37" s="56"/>
      <c r="S37" s="56"/>
      <c r="T37" s="60"/>
      <c r="U37" s="60"/>
      <c r="V37" s="60"/>
      <c r="W37" s="60"/>
      <c r="X37" s="60"/>
      <c r="Y37" s="60"/>
      <c r="Z37" s="60"/>
      <c r="AA37" s="60"/>
    </row>
    <row r="38" spans="1:27" ht="12.75">
      <c r="A38" s="1">
        <v>322</v>
      </c>
      <c r="B38" s="1" t="s">
        <v>72</v>
      </c>
      <c r="C38" s="1"/>
      <c r="D38" s="1"/>
      <c r="E38" s="1"/>
      <c r="F38" s="42"/>
      <c r="G38" s="77">
        <v>221.36057</v>
      </c>
      <c r="H38" s="2"/>
      <c r="I38" s="2"/>
      <c r="J38" s="52"/>
      <c r="K38" s="52"/>
      <c r="L38" s="89"/>
      <c r="M38" s="52"/>
      <c r="N38" s="52"/>
      <c r="O38" s="52"/>
      <c r="P38" s="52"/>
      <c r="Q38" s="52"/>
      <c r="R38" s="56"/>
      <c r="S38" s="56"/>
      <c r="T38" s="60"/>
      <c r="U38" s="60"/>
      <c r="V38" s="60"/>
      <c r="W38" s="60"/>
      <c r="X38" s="60"/>
      <c r="Y38" s="60"/>
      <c r="Z38" s="60"/>
      <c r="AA38" s="60"/>
    </row>
    <row r="39" spans="1:27" ht="12.75">
      <c r="A39" s="1">
        <v>33</v>
      </c>
      <c r="B39" s="3" t="s">
        <v>64</v>
      </c>
      <c r="C39" s="1"/>
      <c r="D39" s="1"/>
      <c r="E39" s="1"/>
      <c r="F39" s="1"/>
      <c r="G39" s="2"/>
      <c r="H39" s="2"/>
      <c r="I39" s="81">
        <f>+G40</f>
        <v>-1.7066700000000001</v>
      </c>
      <c r="J39" s="52"/>
      <c r="K39" s="52"/>
      <c r="L39" s="52"/>
      <c r="M39" s="52"/>
      <c r="N39" s="52"/>
      <c r="O39" s="52"/>
      <c r="P39" s="52"/>
      <c r="Q39" s="52"/>
      <c r="R39" s="62">
        <f>+I39</f>
        <v>-1.7066700000000001</v>
      </c>
      <c r="S39" s="62">
        <f>+I39</f>
        <v>-1.7066700000000001</v>
      </c>
      <c r="T39" s="60"/>
      <c r="U39" s="60"/>
      <c r="V39" s="60"/>
      <c r="W39" s="60"/>
      <c r="X39" s="60"/>
      <c r="Y39" s="60"/>
      <c r="Z39" s="60"/>
      <c r="AA39" s="60"/>
    </row>
    <row r="40" spans="1:27" ht="12.75">
      <c r="A40" s="1">
        <v>332</v>
      </c>
      <c r="B40" s="1" t="s">
        <v>65</v>
      </c>
      <c r="C40" s="1"/>
      <c r="D40" s="1"/>
      <c r="E40" s="1"/>
      <c r="F40" s="42"/>
      <c r="G40" s="85">
        <v>-1.7066700000000001</v>
      </c>
      <c r="H40" s="2"/>
      <c r="I40" s="2"/>
      <c r="J40" s="52"/>
      <c r="K40" s="52"/>
      <c r="L40" s="52"/>
      <c r="M40" s="52"/>
      <c r="N40" s="52"/>
      <c r="O40" s="52"/>
      <c r="P40" s="52"/>
      <c r="Q40" s="52"/>
      <c r="R40" s="56"/>
      <c r="S40" s="56"/>
      <c r="T40" s="60"/>
      <c r="U40" s="60"/>
      <c r="V40" s="60"/>
      <c r="W40" s="60"/>
      <c r="X40" s="60"/>
      <c r="Y40" s="60"/>
      <c r="Z40" s="60"/>
      <c r="AA40" s="60"/>
    </row>
    <row r="41" spans="1:27" ht="12.75">
      <c r="A41" s="1">
        <v>34</v>
      </c>
      <c r="B41" s="3" t="s">
        <v>1</v>
      </c>
      <c r="C41" s="1"/>
      <c r="D41" s="1"/>
      <c r="E41" s="1"/>
      <c r="F41" s="1"/>
      <c r="G41" s="2"/>
      <c r="H41" s="2"/>
      <c r="I41" s="81">
        <f>+G42+G43</f>
        <v>58.53729</v>
      </c>
      <c r="J41" s="51"/>
      <c r="K41" s="51"/>
      <c r="L41" s="51"/>
      <c r="M41" s="51"/>
      <c r="N41" s="51"/>
      <c r="O41" s="51"/>
      <c r="P41" s="51"/>
      <c r="Q41" s="51"/>
      <c r="R41" s="63"/>
      <c r="S41" s="64"/>
      <c r="T41" s="60"/>
      <c r="U41" s="60"/>
      <c r="V41" s="60"/>
      <c r="W41" s="60"/>
      <c r="X41" s="60"/>
      <c r="Y41" s="60"/>
      <c r="Z41" s="60"/>
      <c r="AA41" s="60"/>
    </row>
    <row r="42" spans="1:27" ht="12.75">
      <c r="A42" s="1">
        <v>340</v>
      </c>
      <c r="B42" s="1" t="s">
        <v>73</v>
      </c>
      <c r="C42" s="1"/>
      <c r="D42" s="1"/>
      <c r="E42" s="1"/>
      <c r="F42" s="1"/>
      <c r="G42" s="84"/>
      <c r="H42" s="2"/>
      <c r="I42" s="76"/>
      <c r="J42" s="51"/>
      <c r="K42" s="51"/>
      <c r="L42" s="51"/>
      <c r="M42" s="51"/>
      <c r="N42" s="51"/>
      <c r="O42" s="51"/>
      <c r="P42" s="51"/>
      <c r="Q42" s="51"/>
      <c r="R42" s="63"/>
      <c r="S42" s="64"/>
      <c r="T42" s="60"/>
      <c r="U42" s="60"/>
      <c r="V42" s="60"/>
      <c r="W42" s="60"/>
      <c r="X42" s="60"/>
      <c r="Y42" s="60"/>
      <c r="Z42" s="60"/>
      <c r="AA42" s="60"/>
    </row>
    <row r="43" spans="1:27" ht="12.75">
      <c r="A43" s="1">
        <v>341</v>
      </c>
      <c r="B43" s="1" t="s">
        <v>41</v>
      </c>
      <c r="C43" s="1"/>
      <c r="D43" s="1"/>
      <c r="E43" s="42"/>
      <c r="F43" s="42"/>
      <c r="G43" s="85">
        <v>58.53729</v>
      </c>
      <c r="H43" s="2"/>
      <c r="I43" s="2"/>
      <c r="J43" s="53"/>
      <c r="K43" s="53"/>
      <c r="L43" s="53"/>
      <c r="M43" s="53"/>
      <c r="N43" s="53"/>
      <c r="O43" s="53"/>
      <c r="P43" s="53"/>
      <c r="Q43" s="53"/>
      <c r="R43" s="56">
        <f>+G43</f>
        <v>58.53729</v>
      </c>
      <c r="S43" s="56">
        <f>+R43/2</f>
        <v>29.268645</v>
      </c>
      <c r="T43" s="60"/>
      <c r="U43" s="60"/>
      <c r="V43" s="60"/>
      <c r="W43" s="60"/>
      <c r="X43" s="60"/>
      <c r="Y43" s="60"/>
      <c r="Z43" s="60"/>
      <c r="AA43" s="60"/>
    </row>
    <row r="44" spans="1:27" ht="15.75" thickBot="1">
      <c r="A44" s="1"/>
      <c r="B44" s="3" t="s">
        <v>15</v>
      </c>
      <c r="C44" s="1"/>
      <c r="D44" s="1"/>
      <c r="E44" s="1"/>
      <c r="F44" s="1"/>
      <c r="G44" s="2"/>
      <c r="H44" s="2"/>
      <c r="I44" s="79">
        <f>SUM(I31:I41)</f>
        <v>1323.57583</v>
      </c>
      <c r="J44" s="51">
        <f>+I44-I23</f>
        <v>0</v>
      </c>
      <c r="K44" s="51"/>
      <c r="L44" s="51"/>
      <c r="M44" s="51"/>
      <c r="N44" s="51"/>
      <c r="O44" s="51"/>
      <c r="P44" s="51"/>
      <c r="Q44" s="51"/>
      <c r="R44" s="65">
        <f>SUM(R34:R43)</f>
        <v>1238.19119</v>
      </c>
      <c r="S44" s="66">
        <f>SUM(S34:S43)</f>
        <v>1208.9225450000001</v>
      </c>
      <c r="T44" s="60"/>
      <c r="U44" s="60"/>
      <c r="V44" s="60"/>
      <c r="W44" s="61"/>
      <c r="X44" s="67" t="s">
        <v>69</v>
      </c>
      <c r="Y44" s="60"/>
      <c r="Z44" s="60"/>
      <c r="AA44" s="60"/>
    </row>
    <row r="45" spans="1:27" ht="13.5" thickTop="1">
      <c r="A45" s="1"/>
      <c r="B45" s="1"/>
      <c r="C45" s="1"/>
      <c r="D45" s="1"/>
      <c r="E45" s="1"/>
      <c r="F45" s="1"/>
      <c r="G45" s="2"/>
      <c r="H45" s="2"/>
      <c r="I45" s="2"/>
      <c r="J45" s="53"/>
      <c r="K45" s="53"/>
      <c r="L45" s="53"/>
      <c r="M45" s="53"/>
      <c r="N45" s="53"/>
      <c r="O45" s="53"/>
      <c r="P45" s="53"/>
      <c r="Q45" s="53"/>
      <c r="R45" s="68" t="s">
        <v>22</v>
      </c>
      <c r="S45" s="60"/>
      <c r="T45" s="60"/>
      <c r="U45" s="60"/>
      <c r="V45" s="60"/>
      <c r="W45" s="60"/>
      <c r="X45" s="67" t="s">
        <v>70</v>
      </c>
      <c r="Y45" s="60"/>
      <c r="Z45" s="60"/>
      <c r="AA45" s="60"/>
    </row>
    <row r="46" spans="1:27" ht="12.75">
      <c r="A46" s="1"/>
      <c r="B46" s="1"/>
      <c r="C46" s="1"/>
      <c r="D46" s="1"/>
      <c r="E46" s="1"/>
      <c r="F46" s="1"/>
      <c r="G46" s="2"/>
      <c r="H46" s="2"/>
      <c r="I46" s="2"/>
      <c r="J46" s="53"/>
      <c r="K46" s="53"/>
      <c r="L46" s="53"/>
      <c r="M46" s="53"/>
      <c r="N46" s="53"/>
      <c r="O46" s="53"/>
      <c r="P46" s="53"/>
      <c r="Q46" s="53"/>
      <c r="R46" s="68"/>
      <c r="S46" s="60"/>
      <c r="T46" s="60"/>
      <c r="U46" s="60"/>
      <c r="V46" s="60"/>
      <c r="W46" s="60"/>
      <c r="X46" s="67"/>
      <c r="Y46" s="60"/>
      <c r="Z46" s="60"/>
      <c r="AA46" s="60"/>
    </row>
    <row r="47" spans="1:27" ht="12.75">
      <c r="A47" s="1"/>
      <c r="B47" s="1"/>
      <c r="C47" s="1"/>
      <c r="D47" s="1"/>
      <c r="E47" s="1"/>
      <c r="F47" s="1"/>
      <c r="G47" s="2"/>
      <c r="H47" s="2"/>
      <c r="I47" s="2"/>
      <c r="J47" s="53"/>
      <c r="K47" s="53"/>
      <c r="L47" s="53"/>
      <c r="M47" s="53"/>
      <c r="N47" s="53"/>
      <c r="O47" s="53"/>
      <c r="P47" s="53"/>
      <c r="Q47" s="53"/>
      <c r="R47" s="68"/>
      <c r="S47" s="60"/>
      <c r="T47" s="60"/>
      <c r="U47" s="60"/>
      <c r="V47" s="60"/>
      <c r="W47" s="60"/>
      <c r="X47" s="67"/>
      <c r="Y47" s="60"/>
      <c r="Z47" s="60"/>
      <c r="AA47" s="60"/>
    </row>
    <row r="48" spans="1:27" ht="12.75">
      <c r="A48" s="1"/>
      <c r="B48" s="1"/>
      <c r="C48" s="1"/>
      <c r="D48" s="1"/>
      <c r="E48" s="1"/>
      <c r="F48" s="1"/>
      <c r="G48" s="2"/>
      <c r="H48" s="2"/>
      <c r="I48" s="2"/>
      <c r="J48" s="53"/>
      <c r="K48" s="53"/>
      <c r="L48" s="53"/>
      <c r="M48" s="53"/>
      <c r="N48" s="53"/>
      <c r="O48" s="53"/>
      <c r="P48" s="53"/>
      <c r="Q48" s="53"/>
      <c r="R48" s="68"/>
      <c r="S48" s="60"/>
      <c r="T48" s="60"/>
      <c r="U48" s="60"/>
      <c r="V48" s="60"/>
      <c r="W48" s="60"/>
      <c r="X48" s="67"/>
      <c r="Y48" s="60"/>
      <c r="Z48" s="60"/>
      <c r="AA48" s="60"/>
    </row>
    <row r="49" spans="1:17" ht="12.75">
      <c r="A49" s="1"/>
      <c r="B49" s="3"/>
      <c r="C49" s="1"/>
      <c r="D49" s="1"/>
      <c r="E49" s="1"/>
      <c r="F49" s="1"/>
      <c r="G49" s="78"/>
      <c r="H49" s="2"/>
      <c r="I49" s="80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4"/>
      <c r="B50" s="4"/>
      <c r="C50" s="4"/>
      <c r="D50" s="4"/>
      <c r="E50" s="4"/>
      <c r="F50" s="4"/>
      <c r="G50" s="5"/>
      <c r="H50" s="5"/>
      <c r="I50" s="5"/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4"/>
      <c r="B51" s="4"/>
      <c r="C51" s="4"/>
      <c r="D51" s="4"/>
      <c r="E51" s="4"/>
      <c r="F51" s="4"/>
      <c r="G51" s="5"/>
      <c r="H51" s="5"/>
      <c r="I51" s="5"/>
      <c r="J51" s="54"/>
      <c r="K51" s="54"/>
      <c r="L51" s="54"/>
      <c r="M51" s="54"/>
      <c r="N51" s="54"/>
      <c r="O51" s="54"/>
      <c r="P51" s="54"/>
      <c r="Q51" s="54"/>
    </row>
    <row r="52" spans="1:17" ht="12.75">
      <c r="A52" s="4"/>
      <c r="B52" s="4"/>
      <c r="C52" s="4"/>
      <c r="D52" s="4"/>
      <c r="E52" s="4"/>
      <c r="F52" s="4"/>
      <c r="G52" s="5"/>
      <c r="H52" s="5"/>
      <c r="I52" s="5"/>
      <c r="J52" s="54"/>
      <c r="K52" s="54"/>
      <c r="L52" s="54"/>
      <c r="M52" s="54"/>
      <c r="N52" s="54"/>
      <c r="O52" s="54"/>
      <c r="P52" s="54"/>
      <c r="Q52" s="54"/>
    </row>
    <row r="53" spans="1:17" ht="12.75">
      <c r="A53" s="4"/>
      <c r="B53" s="4"/>
      <c r="C53" s="4"/>
      <c r="D53" s="4"/>
      <c r="E53" s="4"/>
      <c r="F53" s="4"/>
      <c r="G53" s="5"/>
      <c r="H53" s="5"/>
      <c r="I53" s="5"/>
      <c r="J53" s="54"/>
      <c r="K53" s="54"/>
      <c r="L53" s="54"/>
      <c r="M53" s="54"/>
      <c r="N53" s="54"/>
      <c r="O53" s="54"/>
      <c r="P53" s="54"/>
      <c r="Q53" s="54"/>
    </row>
    <row r="54" spans="2:17" s="48" customFormat="1" ht="11.25">
      <c r="B54" s="48" t="s">
        <v>78</v>
      </c>
      <c r="D54" s="48" t="s">
        <v>79</v>
      </c>
      <c r="G54" s="54" t="s">
        <v>80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s="48" customFormat="1" ht="11.25">
      <c r="B55" s="48" t="s">
        <v>81</v>
      </c>
      <c r="D55" s="48" t="s">
        <v>82</v>
      </c>
      <c r="G55" s="54" t="s">
        <v>83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7:17" ht="12.75">
      <c r="G56" s="10"/>
      <c r="H56" s="10"/>
      <c r="I56" s="10"/>
      <c r="J56" s="54"/>
      <c r="K56" s="54"/>
      <c r="L56" s="54"/>
      <c r="M56" s="54"/>
      <c r="N56" s="54"/>
      <c r="O56" s="54"/>
      <c r="P56" s="54"/>
      <c r="Q56" s="54"/>
    </row>
    <row r="114" ht="12.75">
      <c r="B114" s="12"/>
    </row>
    <row r="115" ht="12.75">
      <c r="B115" s="12"/>
    </row>
    <row r="116" spans="2:4" ht="12.75">
      <c r="B116" s="12"/>
      <c r="C116" s="12"/>
      <c r="D116" s="10"/>
    </row>
  </sheetData>
  <sheetProtection/>
  <mergeCells count="4">
    <mergeCell ref="A5:I5"/>
    <mergeCell ref="A6:I6"/>
    <mergeCell ref="A7:I7"/>
    <mergeCell ref="A8:I8"/>
  </mergeCells>
  <printOptions/>
  <pageMargins left="0.984251968503937" right="0.1968503937007874" top="1.220472440944882" bottom="0.5511811023622047" header="0.2362204724409449" footer="0.15748031496062992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4.57421875" style="38" customWidth="1"/>
    <col min="8" max="8" width="1.57421875" style="22" customWidth="1"/>
    <col min="9" max="9" width="11.8515625" style="22" bestFit="1" customWidth="1"/>
    <col min="10" max="10" width="13.8515625" style="22" customWidth="1"/>
    <col min="11" max="12" width="11.421875" style="22" customWidth="1"/>
    <col min="13" max="16384" width="11.421875" style="22" customWidth="1"/>
  </cols>
  <sheetData>
    <row r="1" ht="12.75"/>
    <row r="2" ht="12.75"/>
    <row r="3" ht="12.75"/>
    <row r="4" ht="12.75"/>
    <row r="5" spans="1:9" ht="18.75">
      <c r="A5" s="100" t="s">
        <v>67</v>
      </c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1" t="s">
        <v>3</v>
      </c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2" t="s">
        <v>77</v>
      </c>
      <c r="B7" s="102"/>
      <c r="C7" s="102"/>
      <c r="D7" s="102"/>
      <c r="E7" s="102"/>
      <c r="F7" s="102"/>
      <c r="G7" s="102"/>
      <c r="H7" s="102"/>
      <c r="I7" s="102"/>
    </row>
    <row r="8" spans="1:9" ht="13.5" thickBot="1">
      <c r="A8" s="103" t="s">
        <v>90</v>
      </c>
      <c r="B8" s="103"/>
      <c r="C8" s="103"/>
      <c r="D8" s="103"/>
      <c r="E8" s="103"/>
      <c r="F8" s="103"/>
      <c r="G8" s="103"/>
      <c r="H8" s="103"/>
      <c r="I8" s="103"/>
    </row>
    <row r="9" spans="1:9" ht="13.5" thickTop="1">
      <c r="A9" s="23"/>
      <c r="G9" s="71"/>
      <c r="H9" s="46"/>
      <c r="I9" s="46"/>
    </row>
    <row r="10" spans="1:9" ht="12.75">
      <c r="A10" s="24">
        <v>5</v>
      </c>
      <c r="B10" s="25" t="s">
        <v>17</v>
      </c>
      <c r="C10" s="26"/>
      <c r="D10" s="26"/>
      <c r="E10" s="26"/>
      <c r="F10" s="26"/>
      <c r="G10" s="39"/>
      <c r="H10" s="5"/>
      <c r="I10" s="5"/>
    </row>
    <row r="11" spans="1:9" ht="12.75">
      <c r="A11" s="24">
        <v>51</v>
      </c>
      <c r="B11" s="27" t="s">
        <v>2</v>
      </c>
      <c r="C11" s="26"/>
      <c r="D11" s="26"/>
      <c r="E11" s="26"/>
      <c r="F11" s="26"/>
      <c r="G11" s="39"/>
      <c r="H11" s="5"/>
      <c r="I11" s="88">
        <f>SUM(G12:G13)</f>
        <v>106.26197</v>
      </c>
    </row>
    <row r="12" spans="1:9" ht="12.75">
      <c r="A12" s="24">
        <v>510</v>
      </c>
      <c r="B12" s="28" t="s">
        <v>43</v>
      </c>
      <c r="C12" s="26"/>
      <c r="D12" s="26"/>
      <c r="E12" s="26"/>
      <c r="F12" s="2"/>
      <c r="G12" s="55">
        <v>90.60078</v>
      </c>
      <c r="H12" s="5"/>
      <c r="I12" s="5"/>
    </row>
    <row r="13" spans="1:9" ht="12.75">
      <c r="A13" s="24">
        <v>512</v>
      </c>
      <c r="B13" s="28" t="s">
        <v>32</v>
      </c>
      <c r="C13" s="26"/>
      <c r="D13" s="26"/>
      <c r="E13" s="26"/>
      <c r="F13" s="2"/>
      <c r="G13" s="72">
        <v>15.661190000000001</v>
      </c>
      <c r="H13" s="5"/>
      <c r="I13" s="73"/>
    </row>
    <row r="14" spans="1:9" ht="12.75">
      <c r="A14" s="24"/>
      <c r="B14" s="6" t="s">
        <v>18</v>
      </c>
      <c r="C14" s="26"/>
      <c r="D14" s="26"/>
      <c r="E14" s="26"/>
      <c r="F14" s="2"/>
      <c r="G14" s="39"/>
      <c r="H14" s="5"/>
      <c r="I14" s="5" t="s">
        <v>16</v>
      </c>
    </row>
    <row r="15" spans="1:9" ht="12.75">
      <c r="A15" s="24">
        <v>4</v>
      </c>
      <c r="B15" s="25" t="s">
        <v>44</v>
      </c>
      <c r="C15" s="26"/>
      <c r="D15" s="26"/>
      <c r="E15" s="26"/>
      <c r="F15" s="2"/>
      <c r="G15" s="39"/>
      <c r="H15" s="5"/>
      <c r="I15" s="5"/>
    </row>
    <row r="16" spans="1:9" ht="12.75">
      <c r="A16" s="24">
        <v>41</v>
      </c>
      <c r="B16" s="29" t="s">
        <v>45</v>
      </c>
      <c r="C16" s="26"/>
      <c r="D16" s="26"/>
      <c r="E16" s="26"/>
      <c r="F16" s="2"/>
      <c r="G16" s="39"/>
      <c r="H16" s="5"/>
      <c r="I16" s="69">
        <f>SUM(G17:G18)</f>
        <v>41.43493</v>
      </c>
    </row>
    <row r="17" spans="1:9" ht="12.75">
      <c r="A17" s="24">
        <v>412</v>
      </c>
      <c r="B17" s="28" t="s">
        <v>61</v>
      </c>
      <c r="C17" s="26"/>
      <c r="D17" s="26"/>
      <c r="E17" s="26"/>
      <c r="F17" s="2"/>
      <c r="G17" s="39">
        <v>40.67013</v>
      </c>
      <c r="H17" s="5"/>
      <c r="I17" s="5"/>
    </row>
    <row r="18" spans="1:9" ht="12.75">
      <c r="A18" s="24">
        <v>413</v>
      </c>
      <c r="B18" s="28" t="s">
        <v>57</v>
      </c>
      <c r="C18" s="26"/>
      <c r="D18" s="26"/>
      <c r="E18" s="26"/>
      <c r="F18" s="2"/>
      <c r="G18" s="72">
        <v>0.7647999999999999</v>
      </c>
      <c r="H18" s="5"/>
      <c r="I18" s="74"/>
    </row>
    <row r="19" spans="1:9" ht="12.75">
      <c r="A19" s="24"/>
      <c r="B19" s="29" t="s">
        <v>46</v>
      </c>
      <c r="C19" s="26"/>
      <c r="D19" s="26"/>
      <c r="E19" s="26"/>
      <c r="F19" s="2"/>
      <c r="G19" s="44"/>
      <c r="H19" s="5"/>
      <c r="I19" s="82">
        <f>+I11-I16</f>
        <v>64.82704000000001</v>
      </c>
    </row>
    <row r="20" spans="1:9" ht="12.75">
      <c r="A20" s="24"/>
      <c r="B20" s="25" t="s">
        <v>19</v>
      </c>
      <c r="C20" s="7"/>
      <c r="D20" s="7"/>
      <c r="E20" s="7"/>
      <c r="F20" s="7"/>
      <c r="G20" s="39"/>
      <c r="H20" s="5"/>
      <c r="I20" s="5"/>
    </row>
    <row r="21" spans="1:9" ht="12.75">
      <c r="A21" s="24">
        <v>52</v>
      </c>
      <c r="B21" s="29" t="s">
        <v>47</v>
      </c>
      <c r="C21" s="7"/>
      <c r="D21" s="7"/>
      <c r="E21" s="7"/>
      <c r="F21" s="7"/>
      <c r="G21" s="39"/>
      <c r="H21" s="5"/>
      <c r="I21" s="88">
        <f>SUM(G22:G23)</f>
        <v>16.35182</v>
      </c>
    </row>
    <row r="22" spans="1:9" ht="12.75">
      <c r="A22" s="24">
        <v>521</v>
      </c>
      <c r="B22" s="28" t="s">
        <v>42</v>
      </c>
      <c r="C22" s="7"/>
      <c r="D22" s="7"/>
      <c r="E22" s="7"/>
      <c r="F22" s="2"/>
      <c r="G22" s="39">
        <v>11.84939</v>
      </c>
      <c r="H22" s="5"/>
      <c r="I22" s="5"/>
    </row>
    <row r="23" spans="1:9" ht="12.75">
      <c r="A23" s="24">
        <v>522</v>
      </c>
      <c r="B23" s="28" t="s">
        <v>56</v>
      </c>
      <c r="C23" s="7"/>
      <c r="D23" s="7"/>
      <c r="E23" s="7"/>
      <c r="F23" s="2"/>
      <c r="G23" s="72">
        <v>4.50243</v>
      </c>
      <c r="H23" s="5"/>
      <c r="I23" s="74"/>
    </row>
    <row r="24" spans="1:9" ht="12.75">
      <c r="A24" s="24"/>
      <c r="B24" s="29" t="s">
        <v>48</v>
      </c>
      <c r="C24" s="7"/>
      <c r="D24" s="7"/>
      <c r="E24" s="7"/>
      <c r="F24" s="7"/>
      <c r="G24" s="55"/>
      <c r="H24" s="5"/>
      <c r="I24" s="82">
        <f>+I19+I21</f>
        <v>81.17886000000001</v>
      </c>
    </row>
    <row r="25" spans="1:9" ht="12.75">
      <c r="A25" s="24"/>
      <c r="B25" s="25" t="s">
        <v>18</v>
      </c>
      <c r="C25" s="7"/>
      <c r="D25" s="7"/>
      <c r="E25" s="7"/>
      <c r="F25" s="7"/>
      <c r="G25" s="55"/>
      <c r="H25" s="5"/>
      <c r="I25" s="5"/>
    </row>
    <row r="26" spans="1:9" ht="12.75">
      <c r="A26" s="24">
        <v>42</v>
      </c>
      <c r="B26" s="27" t="s">
        <v>20</v>
      </c>
      <c r="C26" s="7"/>
      <c r="D26" s="7"/>
      <c r="E26" s="7"/>
      <c r="F26" s="7"/>
      <c r="G26" s="39"/>
      <c r="H26" s="5"/>
      <c r="I26" s="69">
        <f>SUM(G27:G29)</f>
        <v>0.28561000000000003</v>
      </c>
    </row>
    <row r="27" spans="1:9" ht="12.75">
      <c r="A27" s="24">
        <v>421</v>
      </c>
      <c r="B27" s="28" t="s">
        <v>58</v>
      </c>
      <c r="C27" s="7"/>
      <c r="D27" s="7"/>
      <c r="E27" s="7"/>
      <c r="F27" s="2"/>
      <c r="G27" s="55">
        <v>0.26874000000000003</v>
      </c>
      <c r="H27" s="5"/>
      <c r="I27" s="70"/>
    </row>
    <row r="28" spans="1:9" ht="12.75">
      <c r="A28" s="24">
        <v>422</v>
      </c>
      <c r="B28" s="28" t="s">
        <v>59</v>
      </c>
      <c r="C28" s="7"/>
      <c r="D28" s="7"/>
      <c r="E28" s="7"/>
      <c r="F28" s="2"/>
      <c r="G28" s="72">
        <v>0.01687</v>
      </c>
      <c r="H28" s="5"/>
      <c r="I28" s="74"/>
    </row>
    <row r="29" spans="1:9" ht="12.75" hidden="1">
      <c r="A29" s="24">
        <v>426</v>
      </c>
      <c r="B29" s="28" t="s">
        <v>62</v>
      </c>
      <c r="C29" s="7"/>
      <c r="D29" s="7"/>
      <c r="E29" s="7"/>
      <c r="F29" s="7"/>
      <c r="G29" s="72">
        <v>0</v>
      </c>
      <c r="H29" s="5"/>
      <c r="I29" s="74"/>
    </row>
    <row r="30" spans="1:9" ht="12.75">
      <c r="A30" s="24"/>
      <c r="B30" s="29" t="s">
        <v>49</v>
      </c>
      <c r="C30" s="7"/>
      <c r="D30" s="7"/>
      <c r="E30" s="7"/>
      <c r="F30" s="7"/>
      <c r="G30" s="55"/>
      <c r="H30" s="5"/>
      <c r="I30" s="82">
        <f>+I24-I26</f>
        <v>80.89325000000001</v>
      </c>
    </row>
    <row r="31" spans="1:9" ht="12.75">
      <c r="A31" s="24"/>
      <c r="B31" s="6" t="s">
        <v>18</v>
      </c>
      <c r="C31" s="8"/>
      <c r="D31" s="8"/>
      <c r="E31" s="8"/>
      <c r="F31" s="8"/>
      <c r="G31" s="39"/>
      <c r="H31" s="5"/>
      <c r="I31" s="5"/>
    </row>
    <row r="32" spans="1:10" ht="12.75">
      <c r="A32" s="24">
        <v>44</v>
      </c>
      <c r="B32" s="27" t="s">
        <v>50</v>
      </c>
      <c r="C32" s="8"/>
      <c r="D32" s="8"/>
      <c r="E32" s="8"/>
      <c r="F32" s="8"/>
      <c r="G32" s="39"/>
      <c r="H32" s="5"/>
      <c r="I32" s="69">
        <f>+G33</f>
        <v>24.26709</v>
      </c>
      <c r="J32" s="86"/>
    </row>
    <row r="33" spans="1:9" ht="12.75">
      <c r="A33" s="24">
        <v>440</v>
      </c>
      <c r="B33" s="28" t="s">
        <v>21</v>
      </c>
      <c r="C33" s="8"/>
      <c r="D33" s="8"/>
      <c r="E33" s="8"/>
      <c r="F33" s="2"/>
      <c r="G33" s="72">
        <v>24.26709</v>
      </c>
      <c r="H33" s="5"/>
      <c r="I33" s="74"/>
    </row>
    <row r="34" spans="1:9" ht="12.75">
      <c r="A34" s="24"/>
      <c r="B34" s="29" t="s">
        <v>51</v>
      </c>
      <c r="C34" s="7"/>
      <c r="D34" s="7"/>
      <c r="E34" s="7"/>
      <c r="F34" s="7"/>
      <c r="G34" s="55"/>
      <c r="H34" s="5"/>
      <c r="I34" s="82">
        <f>+I30-I32</f>
        <v>56.62616000000001</v>
      </c>
    </row>
    <row r="35" spans="1:9" ht="12.75">
      <c r="A35" s="24"/>
      <c r="B35" s="6" t="s">
        <v>19</v>
      </c>
      <c r="C35" s="7"/>
      <c r="D35" s="7"/>
      <c r="E35" s="7"/>
      <c r="F35" s="7"/>
      <c r="G35" s="55"/>
      <c r="H35" s="5"/>
      <c r="I35" s="5"/>
    </row>
    <row r="36" spans="1:9" ht="12.75">
      <c r="A36" s="24">
        <v>53</v>
      </c>
      <c r="B36" s="29" t="s">
        <v>52</v>
      </c>
      <c r="C36" s="7"/>
      <c r="D36" s="7"/>
      <c r="E36" s="7"/>
      <c r="F36" s="7"/>
      <c r="G36" s="55"/>
      <c r="H36" s="5"/>
      <c r="I36" s="75">
        <f>+G37</f>
        <v>1.9111300000000002</v>
      </c>
    </row>
    <row r="37" spans="1:9" ht="12.75">
      <c r="A37" s="24">
        <v>530</v>
      </c>
      <c r="B37" s="28" t="s">
        <v>60</v>
      </c>
      <c r="C37" s="7"/>
      <c r="D37" s="7"/>
      <c r="E37" s="7"/>
      <c r="F37" s="2"/>
      <c r="G37" s="72">
        <v>1.9111300000000002</v>
      </c>
      <c r="H37" s="5"/>
      <c r="I37" s="75"/>
    </row>
    <row r="38" spans="1:10" ht="13.5" thickBot="1">
      <c r="A38" s="24"/>
      <c r="B38" s="35" t="s">
        <v>63</v>
      </c>
      <c r="C38" s="8"/>
      <c r="D38" s="8"/>
      <c r="E38" s="8"/>
      <c r="F38" s="8"/>
      <c r="G38" s="39"/>
      <c r="H38" s="5"/>
      <c r="I38" s="83">
        <f>+I34+I36</f>
        <v>58.53729000000001</v>
      </c>
      <c r="J38" s="12"/>
    </row>
    <row r="39" spans="1:9" ht="13.5" thickTop="1">
      <c r="A39" s="31"/>
      <c r="B39" s="45"/>
      <c r="C39" s="15"/>
      <c r="D39" s="15"/>
      <c r="E39" s="15"/>
      <c r="F39" s="15"/>
      <c r="G39" s="55"/>
      <c r="H39" s="70"/>
      <c r="I39" s="70"/>
    </row>
    <row r="40" spans="1:10" ht="12.75">
      <c r="A40" s="31"/>
      <c r="B40" s="32"/>
      <c r="C40" s="15"/>
      <c r="D40" s="15"/>
      <c r="E40" s="15"/>
      <c r="F40" s="15"/>
      <c r="G40" s="55"/>
      <c r="H40" s="70"/>
      <c r="I40" s="75"/>
      <c r="J40" s="12"/>
    </row>
    <row r="41" spans="1:9" ht="12.75">
      <c r="A41" s="31"/>
      <c r="B41" s="36"/>
      <c r="C41" s="15"/>
      <c r="D41" s="15"/>
      <c r="E41" s="15"/>
      <c r="F41" s="15"/>
      <c r="G41" s="55"/>
      <c r="H41" s="70"/>
      <c r="I41" s="70"/>
    </row>
    <row r="42" spans="1:9" ht="12.75">
      <c r="A42" s="31"/>
      <c r="B42" s="35"/>
      <c r="C42" s="15"/>
      <c r="D42" s="15"/>
      <c r="E42" s="15"/>
      <c r="F42" s="15"/>
      <c r="G42" s="55"/>
      <c r="H42" s="70"/>
      <c r="I42" s="75"/>
    </row>
    <row r="43" spans="1:9" ht="12.75">
      <c r="A43" s="31"/>
      <c r="B43" s="36"/>
      <c r="C43" s="15"/>
      <c r="D43" s="15"/>
      <c r="E43" s="15"/>
      <c r="F43" s="15"/>
      <c r="G43" s="87"/>
      <c r="H43" s="33"/>
      <c r="I43" s="34"/>
    </row>
    <row r="44" spans="1:10" ht="12.75">
      <c r="A44" s="31"/>
      <c r="B44" s="35"/>
      <c r="C44" s="15"/>
      <c r="D44" s="15"/>
      <c r="E44" s="15"/>
      <c r="F44" s="15"/>
      <c r="G44" s="40"/>
      <c r="H44" s="11"/>
      <c r="I44" s="19"/>
      <c r="J44" s="14"/>
    </row>
    <row r="45" spans="1:10" ht="12.75">
      <c r="A45" s="31"/>
      <c r="B45" s="35"/>
      <c r="C45" s="15"/>
      <c r="D45" s="15"/>
      <c r="E45" s="15"/>
      <c r="F45" s="15"/>
      <c r="G45" s="40"/>
      <c r="H45" s="11"/>
      <c r="I45" s="19"/>
      <c r="J45" s="14"/>
    </row>
    <row r="46" spans="1:10" ht="12.75">
      <c r="A46" s="31"/>
      <c r="B46" s="35"/>
      <c r="C46" s="15"/>
      <c r="D46" s="15"/>
      <c r="E46" s="15"/>
      <c r="F46" s="15"/>
      <c r="G46" s="40"/>
      <c r="H46" s="11"/>
      <c r="I46" s="19"/>
      <c r="J46" s="14"/>
    </row>
    <row r="47" spans="1:10" ht="12.75">
      <c r="A47" s="31"/>
      <c r="B47" s="35"/>
      <c r="C47" s="15"/>
      <c r="D47" s="15"/>
      <c r="E47" s="15"/>
      <c r="F47" s="15"/>
      <c r="G47" s="40"/>
      <c r="H47" s="11"/>
      <c r="I47" s="19"/>
      <c r="J47" s="14"/>
    </row>
    <row r="48" spans="1:10" ht="12.75">
      <c r="A48" s="31"/>
      <c r="B48" s="35"/>
      <c r="C48" s="15"/>
      <c r="D48" s="15"/>
      <c r="E48" s="15"/>
      <c r="F48" s="15"/>
      <c r="G48" s="40"/>
      <c r="H48" s="11"/>
      <c r="I48" s="19"/>
      <c r="J48" s="14"/>
    </row>
    <row r="49" spans="2:9" ht="12.75">
      <c r="B49" s="37"/>
      <c r="C49" s="37"/>
      <c r="D49" s="37"/>
      <c r="E49" s="37"/>
      <c r="G49" s="41"/>
      <c r="H49" s="30"/>
      <c r="I49" s="30"/>
    </row>
    <row r="50" spans="1:9" ht="12.75">
      <c r="A50" s="90" t="s">
        <v>85</v>
      </c>
      <c r="B50" s="91"/>
      <c r="C50" s="92"/>
      <c r="D50" s="93" t="s">
        <v>86</v>
      </c>
      <c r="E50" s="92"/>
      <c r="F50" s="92"/>
      <c r="G50" s="94" t="s">
        <v>74</v>
      </c>
      <c r="H50" s="53"/>
      <c r="I50" s="95"/>
    </row>
    <row r="51" spans="1:9" ht="12.75">
      <c r="A51" s="90" t="s">
        <v>87</v>
      </c>
      <c r="B51" s="91"/>
      <c r="C51" s="92"/>
      <c r="D51" s="93" t="s">
        <v>88</v>
      </c>
      <c r="E51" s="92"/>
      <c r="F51" s="92"/>
      <c r="G51" s="94" t="s">
        <v>89</v>
      </c>
      <c r="H51" s="53"/>
      <c r="I51" s="95"/>
    </row>
  </sheetData>
  <sheetProtection/>
  <mergeCells count="4">
    <mergeCell ref="A5:I5"/>
    <mergeCell ref="A6:I6"/>
    <mergeCell ref="A7:I7"/>
    <mergeCell ref="A8:I8"/>
  </mergeCells>
  <printOptions/>
  <pageMargins left="0.6692913385826772" right="0.4724409448818898" top="0.9055118110236221" bottom="0.2755905511811024" header="0" footer="0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Armando Antonio Bonilla Ramirez</cp:lastModifiedBy>
  <cp:lastPrinted>2018-06-14T00:59:56Z</cp:lastPrinted>
  <dcterms:created xsi:type="dcterms:W3CDTF">2002-03-04T23:42:58Z</dcterms:created>
  <dcterms:modified xsi:type="dcterms:W3CDTF">2018-06-14T01:00:03Z</dcterms:modified>
  <cp:category/>
  <cp:version/>
  <cp:contentType/>
  <cp:contentStatus/>
</cp:coreProperties>
</file>