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JERCICIO CONTABLE 2018\EEFF BOLSA VALORES\"/>
    </mc:Choice>
  </mc:AlternateContent>
  <bookViews>
    <workbookView xWindow="0" yWindow="0" windowWidth="28800" windowHeight="12330"/>
  </bookViews>
  <sheets>
    <sheet name="BALANCE AGOSTO2018" sheetId="1" r:id="rId1"/>
    <sheet name="ESTADOde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F36" i="2" s="1"/>
  <c r="F38" i="2"/>
  <c r="F29" i="2"/>
  <c r="F16" i="2"/>
  <c r="G7" i="2" s="1"/>
  <c r="F12" i="2"/>
  <c r="F8" i="2"/>
  <c r="J52" i="1"/>
  <c r="J35" i="1"/>
  <c r="J28" i="1"/>
  <c r="J11" i="1"/>
  <c r="G28" i="2" l="1"/>
  <c r="G49" i="2"/>
  <c r="J41" i="1"/>
  <c r="J7" i="1"/>
  <c r="D17" i="1"/>
  <c r="D22" i="1"/>
  <c r="J23" i="1"/>
  <c r="J45" i="1"/>
  <c r="D41" i="1"/>
  <c r="D7" i="1"/>
  <c r="J14" i="1"/>
  <c r="D12" i="1"/>
  <c r="I19" i="1"/>
  <c r="J18" i="1" s="1"/>
  <c r="D34" i="1"/>
  <c r="J32" i="1" l="1"/>
  <c r="J49" i="1" s="1"/>
  <c r="D49" i="1"/>
</calcChain>
</file>

<file path=xl/sharedStrings.xml><?xml version="1.0" encoding="utf-8"?>
<sst xmlns="http://schemas.openxmlformats.org/spreadsheetml/2006/main" count="119" uniqueCount="113">
  <si>
    <t>FONDO SOCIAL PARA LA VIVIENDA</t>
  </si>
  <si>
    <t>BALANCE DE SITUACION AL 31 DE AGOSTO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</si>
  <si>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</si>
  <si>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</si>
  <si>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</si>
  <si>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</si>
  <si>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</si>
  <si>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</si>
  <si>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</si>
  <si>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</si>
  <si>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</si>
  <si>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</si>
  <si>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</si>
  <si>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</si>
  <si>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</si>
  <si>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</si>
  <si>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</si>
  <si>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</si>
  <si>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</si>
  <si>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</si>
  <si>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</si>
  <si>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</si>
  <si>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</si>
  <si>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</si>
  <si>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</si>
  <si>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</si>
  <si>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</si>
  <si>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</si>
  <si>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</si>
  <si>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</si>
  <si>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</si>
  <si>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</si>
  <si>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</si>
  <si>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</si>
  <si>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</si>
  <si>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</si>
  <si>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</si>
  <si>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</si>
  <si>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</si>
  <si>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</si>
  <si>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</si>
  <si>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</si>
  <si>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</si>
  <si>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</si>
  <si>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</si>
  <si>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</si>
  <si>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</si>
  <si>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</si>
  <si>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</si>
  <si>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</si>
  <si>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</si>
  <si>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</si>
  <si>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</si>
  <si>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</si>
  <si>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</si>
  <si>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</si>
  <si>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</si>
  <si>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</si>
  <si>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</si>
  <si>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</si>
  <si>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</si>
  <si>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</si>
  <si>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</si>
  <si>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</si>
  <si>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</si>
  <si>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</si>
  <si>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</si>
  <si>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</si>
  <si>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</si>
  <si>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</si>
  <si>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</si>
  <si>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</si>
  <si>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</si>
  <si>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</si>
  <si>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</si>
  <si>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</si>
  <si>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</si>
  <si>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AGOSTO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</si>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</sst>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  <numFmt numFmtId="170" formatCode="_(&quot;¢&quot;* #,##0.00000_);_(&quot;¢&quot;* \(#,##0.00000\);_(&quot;¢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4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5" fontId="3" fillId="0" borderId="0" xfId="1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Protection="1"/>
    <xf numFmtId="167" fontId="6" fillId="0" borderId="0" xfId="1" applyNumberFormat="1" applyFont="1" applyProtection="1"/>
    <xf numFmtId="0" fontId="5" fillId="0" borderId="0" xfId="0" applyFont="1" applyProtection="1">
      <protection locked="0"/>
    </xf>
    <xf numFmtId="168" fontId="6" fillId="0" borderId="0" xfId="0" applyNumberFormat="1" applyFont="1" applyBorder="1" applyProtection="1"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Protection="1"/>
    <xf numFmtId="166" fontId="6" fillId="0" borderId="0" xfId="1" applyNumberFormat="1" applyFont="1" applyProtection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6" fontId="8" fillId="0" borderId="0" xfId="0" applyNumberFormat="1" applyFont="1" applyProtection="1"/>
    <xf numFmtId="166" fontId="3" fillId="0" borderId="0" xfId="1" applyNumberFormat="1" applyFont="1" applyProtection="1"/>
    <xf numFmtId="166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left"/>
      <protection locked="0"/>
    </xf>
    <xf numFmtId="166" fontId="8" fillId="0" borderId="1" xfId="0" applyNumberFormat="1" applyFont="1" applyBorder="1" applyProtection="1"/>
    <xf numFmtId="166" fontId="5" fillId="0" borderId="0" xfId="1" applyNumberFormat="1" applyFont="1" applyProtection="1"/>
    <xf numFmtId="168" fontId="5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Protection="1"/>
    <xf numFmtId="49" fontId="5" fillId="0" borderId="0" xfId="0" applyNumberFormat="1" applyFo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166" fontId="5" fillId="0" borderId="0" xfId="0" applyNumberFormat="1" applyFont="1" applyFill="1" applyAlignment="1" applyProtection="1">
      <alignment horizontal="left"/>
      <protection locked="0"/>
    </xf>
    <xf numFmtId="166" fontId="5" fillId="0" borderId="0" xfId="0" applyNumberFormat="1" applyFont="1" applyFill="1" applyProtection="1"/>
    <xf numFmtId="168" fontId="6" fillId="0" borderId="0" xfId="0" applyNumberFormat="1" applyFont="1" applyProtection="1">
      <protection locked="0"/>
    </xf>
    <xf numFmtId="166" fontId="8" fillId="0" borderId="1" xfId="0" applyNumberFormat="1" applyFont="1" applyFill="1" applyBorder="1" applyProtection="1"/>
    <xf numFmtId="166" fontId="8" fillId="0" borderId="0" xfId="0" applyNumberFormat="1" applyFont="1" applyFill="1" applyBorder="1" applyProtection="1"/>
    <xf numFmtId="168" fontId="5" fillId="0" borderId="0" xfId="0" applyNumberFormat="1" applyFont="1" applyProtection="1">
      <protection locked="0"/>
    </xf>
    <xf numFmtId="168" fontId="8" fillId="0" borderId="0" xfId="0" applyNumberFormat="1" applyFont="1" applyProtection="1">
      <protection locked="0"/>
    </xf>
    <xf numFmtId="168" fontId="8" fillId="0" borderId="0" xfId="0" applyNumberFormat="1" applyFont="1" applyBorder="1" applyProtection="1">
      <protection locked="0"/>
    </xf>
    <xf numFmtId="166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166" fontId="8" fillId="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65" fontId="4" fillId="0" borderId="0" xfId="1" applyNumberFormat="1" applyFont="1" applyProtection="1"/>
    <xf numFmtId="166" fontId="8" fillId="0" borderId="0" xfId="0" applyNumberFormat="1" applyFont="1" applyFill="1" applyProtection="1"/>
    <xf numFmtId="166" fontId="6" fillId="0" borderId="1" xfId="1" applyNumberFormat="1" applyFont="1" applyBorder="1" applyProtection="1"/>
    <xf numFmtId="166" fontId="3" fillId="0" borderId="0" xfId="0" applyNumberFormat="1" applyFont="1" applyFill="1" applyBorder="1" applyProtection="1"/>
    <xf numFmtId="166" fontId="6" fillId="0" borderId="2" xfId="1" applyNumberFormat="1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168" fontId="6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6" fontId="5" fillId="0" borderId="0" xfId="1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8" fontId="8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Protection="1">
      <protection locked="0"/>
    </xf>
    <xf numFmtId="168" fontId="8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8" fontId="3" fillId="0" borderId="0" xfId="0" applyNumberFormat="1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166" fontId="6" fillId="0" borderId="1" xfId="0" applyNumberFormat="1" applyFont="1" applyBorder="1" applyProtection="1"/>
    <xf numFmtId="166" fontId="8" fillId="0" borderId="0" xfId="0" applyNumberFormat="1" applyFont="1" applyBorder="1" applyProtection="1"/>
    <xf numFmtId="0" fontId="5" fillId="0" borderId="0" xfId="0" applyFont="1" applyProtection="1"/>
    <xf numFmtId="0" fontId="3" fillId="0" borderId="0" xfId="0" applyFont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6" fontId="8" fillId="2" borderId="0" xfId="0" applyNumberFormat="1" applyFont="1" applyFill="1" applyProtection="1"/>
    <xf numFmtId="166" fontId="3" fillId="0" borderId="0" xfId="0" applyNumberFormat="1" applyFont="1" applyProtection="1">
      <protection locked="0"/>
    </xf>
    <xf numFmtId="166" fontId="3" fillId="0" borderId="0" xfId="0" applyNumberFormat="1" applyFont="1" applyBorder="1" applyProtection="1"/>
    <xf numFmtId="166" fontId="5" fillId="0" borderId="0" xfId="0" applyNumberFormat="1" applyFont="1" applyProtection="1">
      <protection locked="0"/>
    </xf>
    <xf numFmtId="166" fontId="8" fillId="2" borderId="1" xfId="0" applyNumberFormat="1" applyFont="1" applyFill="1" applyBorder="1" applyProtection="1"/>
    <xf numFmtId="168" fontId="3" fillId="0" borderId="0" xfId="0" applyNumberFormat="1" applyFont="1" applyProtection="1"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6" fontId="10" fillId="0" borderId="0" xfId="0" applyNumberFormat="1" applyFont="1" applyProtection="1"/>
    <xf numFmtId="166" fontId="2" fillId="0" borderId="2" xfId="1" applyNumberFormat="1" applyFont="1" applyBorder="1" applyProtection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2" fillId="0" borderId="2" xfId="0" applyNumberFormat="1" applyFont="1" applyBorder="1" applyProtection="1"/>
    <xf numFmtId="168" fontId="5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Protection="1">
      <protection locked="0"/>
    </xf>
    <xf numFmtId="168" fontId="2" fillId="0" borderId="0" xfId="0" applyNumberFormat="1" applyFont="1" applyAlignment="1" applyProtection="1">
      <alignment horizontal="left" vertical="center"/>
      <protection locked="0"/>
    </xf>
    <xf numFmtId="166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6" fontId="2" fillId="0" borderId="3" xfId="0" applyNumberFormat="1" applyFont="1" applyBorder="1" applyProtection="1"/>
    <xf numFmtId="168" fontId="9" fillId="0" borderId="0" xfId="0" applyNumberFormat="1" applyFont="1" applyAlignment="1" applyProtection="1">
      <alignment horizontal="left" vertical="center"/>
      <protection locked="0"/>
    </xf>
    <xf numFmtId="166" fontId="4" fillId="0" borderId="0" xfId="0" applyNumberFormat="1" applyFont="1" applyProtection="1">
      <protection locked="0"/>
    </xf>
    <xf numFmtId="166" fontId="9" fillId="0" borderId="0" xfId="1" applyNumberFormat="1" applyFont="1" applyProtection="1">
      <protection locked="0"/>
    </xf>
    <xf numFmtId="169" fontId="4" fillId="0" borderId="0" xfId="0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166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5" fontId="4" fillId="0" borderId="0" xfId="1" applyNumberFormat="1" applyFont="1" applyProtection="1">
      <protection locked="0"/>
    </xf>
    <xf numFmtId="166" fontId="2" fillId="0" borderId="0" xfId="0" applyNumberFormat="1" applyFont="1" applyBorder="1" applyProtection="1"/>
    <xf numFmtId="166" fontId="6" fillId="0" borderId="2" xfId="0" applyNumberFormat="1" applyFont="1" applyBorder="1" applyProtection="1"/>
    <xf numFmtId="168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49" fontId="10" fillId="0" borderId="0" xfId="0" applyNumberFormat="1" applyFont="1" applyAlignment="1">
      <alignment horizontal="left"/>
    </xf>
    <xf numFmtId="169" fontId="10" fillId="0" borderId="0" xfId="0" applyNumberFormat="1" applyFont="1"/>
    <xf numFmtId="0" fontId="2" fillId="0" borderId="0" xfId="0" applyFont="1"/>
    <xf numFmtId="165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169" fontId="10" fillId="2" borderId="0" xfId="0" applyNumberFormat="1" applyFont="1" applyFill="1"/>
    <xf numFmtId="166" fontId="2" fillId="2" borderId="0" xfId="0" applyNumberFormat="1" applyFont="1" applyFill="1" applyProtection="1"/>
    <xf numFmtId="166" fontId="10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169" fontId="2" fillId="0" borderId="0" xfId="0" applyNumberFormat="1" applyFont="1"/>
    <xf numFmtId="166" fontId="2" fillId="0" borderId="0" xfId="0" applyNumberFormat="1" applyFont="1" applyProtection="1"/>
    <xf numFmtId="166" fontId="2" fillId="0" borderId="0" xfId="1" applyNumberFormat="1" applyFont="1" applyProtection="1"/>
    <xf numFmtId="49" fontId="8" fillId="0" borderId="0" xfId="0" applyNumberFormat="1" applyFont="1" applyAlignment="1">
      <alignment horizontal="left"/>
    </xf>
    <xf numFmtId="166" fontId="10" fillId="0" borderId="0" xfId="1" applyNumberFormat="1" applyFont="1" applyProtection="1"/>
    <xf numFmtId="166" fontId="10" fillId="0" borderId="1" xfId="0" applyNumberFormat="1" applyFont="1" applyBorder="1" applyProtection="1"/>
    <xf numFmtId="166" fontId="10" fillId="0" borderId="0" xfId="0" applyNumberFormat="1" applyFont="1" applyBorder="1" applyProtection="1"/>
    <xf numFmtId="166" fontId="2" fillId="0" borderId="1" xfId="0" applyNumberFormat="1" applyFont="1" applyBorder="1" applyProtection="1"/>
    <xf numFmtId="166" fontId="2" fillId="2" borderId="1" xfId="0" applyNumberFormat="1" applyFont="1" applyFill="1" applyBorder="1" applyProtection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6" fontId="2" fillId="2" borderId="2" xfId="0" applyNumberFormat="1" applyFont="1" applyFill="1" applyBorder="1" applyProtection="1"/>
    <xf numFmtId="170" fontId="10" fillId="0" borderId="0" xfId="1" applyNumberFormat="1" applyFont="1"/>
    <xf numFmtId="49" fontId="8" fillId="0" borderId="0" xfId="0" applyNumberFormat="1" applyFont="1"/>
    <xf numFmtId="166" fontId="10" fillId="0" borderId="0" xfId="0" applyNumberFormat="1" applyFont="1" applyFill="1"/>
    <xf numFmtId="44" fontId="10" fillId="0" borderId="0" xfId="1" applyFont="1"/>
    <xf numFmtId="166" fontId="10" fillId="0" borderId="0" xfId="0" applyNumberFormat="1" applyFont="1"/>
    <xf numFmtId="166" fontId="10" fillId="0" borderId="1" xfId="0" applyNumberFormat="1" applyFont="1" applyFill="1" applyBorder="1"/>
    <xf numFmtId="166" fontId="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169" fontId="13" fillId="0" borderId="0" xfId="0" applyNumberFormat="1" applyFont="1"/>
    <xf numFmtId="0" fontId="14" fillId="0" borderId="0" xfId="0" applyFont="1"/>
    <xf numFmtId="165" fontId="13" fillId="0" borderId="0" xfId="1" applyNumberFormat="1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/>
    <xf numFmtId="0" fontId="9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685800</xdr:colOff>
      <xdr:row>4</xdr:row>
      <xdr:rowOff>111124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514350</xdr:colOff>
      <xdr:row>4</xdr:row>
      <xdr:rowOff>100012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workbookViewId="0">
      <selection activeCell="A2" sqref="A2:J2"/>
    </sheetView>
  </sheetViews>
  <sheetFormatPr baseColWidth="10" defaultRowHeight="15" x14ac:dyDescent="0.25"/>
  <cols>
    <col min="1" max="1" width="5.7109375" customWidth="1"/>
    <col min="2" max="2" width="34.7109375" customWidth="1"/>
    <col min="3" max="3" width="24" customWidth="1"/>
    <col min="4" max="4" width="23.5703125" customWidth="1"/>
    <col min="5" max="5" width="7" customWidth="1"/>
    <col min="6" max="6" width="3.42578125" customWidth="1"/>
    <col min="7" max="7" width="47.140625" customWidth="1"/>
    <col min="8" max="8" width="22.85546875" customWidth="1"/>
    <col min="9" max="9" width="22.5703125" customWidth="1"/>
    <col min="10" max="10" width="23.285156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3</v>
      </c>
      <c r="B6" s="6"/>
      <c r="C6" s="7"/>
      <c r="D6" s="8"/>
      <c r="E6" s="9"/>
      <c r="F6" s="6" t="s">
        <v>4</v>
      </c>
      <c r="G6" s="6"/>
      <c r="H6" s="10"/>
      <c r="I6" s="2"/>
      <c r="J6" s="2"/>
    </row>
    <row r="7" spans="1:10" x14ac:dyDescent="0.25">
      <c r="A7" s="11" t="s">
        <v>5</v>
      </c>
      <c r="B7" s="12"/>
      <c r="C7" s="13"/>
      <c r="D7" s="14">
        <f>SUM(C8:C10)</f>
        <v>85651554.689999998</v>
      </c>
      <c r="E7" s="15"/>
      <c r="F7" s="16" t="s">
        <v>6</v>
      </c>
      <c r="G7" s="12"/>
      <c r="H7" s="17"/>
      <c r="I7" s="18"/>
      <c r="J7" s="19">
        <f>SUM(I8:I9)</f>
        <v>8409450.6799999997</v>
      </c>
    </row>
    <row r="8" spans="1:10" ht="16.5" x14ac:dyDescent="0.3">
      <c r="A8" s="20"/>
      <c r="B8" s="21" t="s">
        <v>7</v>
      </c>
      <c r="C8" s="22">
        <v>4700</v>
      </c>
      <c r="D8" s="23"/>
      <c r="E8" s="2"/>
      <c r="F8" s="16"/>
      <c r="G8" s="21" t="s">
        <v>8</v>
      </c>
      <c r="H8" s="24"/>
      <c r="I8" s="22">
        <v>4566476.47</v>
      </c>
      <c r="J8" s="23"/>
    </row>
    <row r="9" spans="1:10" ht="16.5" x14ac:dyDescent="0.3">
      <c r="A9" s="20"/>
      <c r="B9" s="21" t="s">
        <v>9</v>
      </c>
      <c r="C9" s="22">
        <v>32336854.690000001</v>
      </c>
      <c r="D9" s="23"/>
      <c r="E9" s="2"/>
      <c r="F9" s="16"/>
      <c r="G9" s="25" t="s">
        <v>10</v>
      </c>
      <c r="H9" s="26"/>
      <c r="I9" s="27">
        <v>3842974.21</v>
      </c>
      <c r="J9" s="23"/>
    </row>
    <row r="10" spans="1:10" ht="16.5" x14ac:dyDescent="0.3">
      <c r="A10" s="11"/>
      <c r="B10" s="21" t="s">
        <v>11</v>
      </c>
      <c r="C10" s="27">
        <v>53310000</v>
      </c>
      <c r="D10" s="28"/>
      <c r="E10" s="15"/>
      <c r="F10" s="29"/>
      <c r="G10" s="30"/>
      <c r="H10" s="26"/>
      <c r="I10" s="31"/>
      <c r="J10" s="23"/>
    </row>
    <row r="11" spans="1:10" x14ac:dyDescent="0.25">
      <c r="A11" s="32"/>
      <c r="B11" s="3"/>
      <c r="C11" s="13"/>
      <c r="D11" s="28"/>
      <c r="E11" s="15"/>
      <c r="F11" s="16" t="s">
        <v>12</v>
      </c>
      <c r="G11" s="33"/>
      <c r="H11" s="34"/>
      <c r="I11" s="35"/>
      <c r="J11" s="19">
        <f>SUM(I12)</f>
        <v>196342806.86000001</v>
      </c>
    </row>
    <row r="12" spans="1:10" ht="16.5" x14ac:dyDescent="0.3">
      <c r="A12" s="36" t="s">
        <v>13</v>
      </c>
      <c r="B12" s="12"/>
      <c r="C12" s="13"/>
      <c r="D12" s="19">
        <f>SUM(C13:C15)</f>
        <v>14770150.310000001</v>
      </c>
      <c r="E12" s="15"/>
      <c r="F12" s="16"/>
      <c r="G12" s="25" t="s">
        <v>14</v>
      </c>
      <c r="H12" s="26"/>
      <c r="I12" s="37">
        <v>196342806.86000001</v>
      </c>
      <c r="J12" s="23"/>
    </row>
    <row r="13" spans="1:10" ht="16.5" x14ac:dyDescent="0.3">
      <c r="A13" s="36"/>
      <c r="B13" s="21" t="s">
        <v>15</v>
      </c>
      <c r="C13" s="22">
        <v>4155250.89</v>
      </c>
      <c r="D13" s="28"/>
      <c r="E13" s="15"/>
      <c r="F13" s="16"/>
      <c r="G13" s="25"/>
      <c r="H13" s="26"/>
      <c r="I13" s="31"/>
      <c r="J13" s="23"/>
    </row>
    <row r="14" spans="1:10" ht="16.5" x14ac:dyDescent="0.3">
      <c r="A14" s="36"/>
      <c r="B14" s="21" t="s">
        <v>16</v>
      </c>
      <c r="C14" s="22">
        <v>-612909.91</v>
      </c>
      <c r="D14" s="28"/>
      <c r="E14" s="15"/>
      <c r="F14" s="16" t="s">
        <v>17</v>
      </c>
      <c r="G14" s="33"/>
      <c r="H14" s="34"/>
      <c r="I14" s="35"/>
      <c r="J14" s="19">
        <f>SUM(I15+I16)</f>
        <v>69998486.299999997</v>
      </c>
    </row>
    <row r="15" spans="1:10" ht="16.5" x14ac:dyDescent="0.3">
      <c r="A15" s="36"/>
      <c r="B15" s="21" t="s">
        <v>18</v>
      </c>
      <c r="C15" s="27">
        <v>11227809.33</v>
      </c>
      <c r="D15" s="28"/>
      <c r="E15" s="15"/>
      <c r="F15" s="16"/>
      <c r="G15" s="25" t="s">
        <v>19</v>
      </c>
      <c r="H15" s="26"/>
      <c r="I15" s="38">
        <v>30770386.620000001</v>
      </c>
      <c r="J15" s="28"/>
    </row>
    <row r="16" spans="1:10" ht="16.5" x14ac:dyDescent="0.3">
      <c r="A16" s="39"/>
      <c r="B16" s="3"/>
      <c r="C16" s="13"/>
      <c r="D16" s="28"/>
      <c r="E16" s="2"/>
      <c r="F16" s="16"/>
      <c r="G16" s="25" t="s">
        <v>20</v>
      </c>
      <c r="H16" s="26"/>
      <c r="I16" s="37">
        <v>39228099.68</v>
      </c>
      <c r="J16" s="28"/>
    </row>
    <row r="17" spans="1:10" ht="16.5" x14ac:dyDescent="0.3">
      <c r="A17" s="36" t="s">
        <v>21</v>
      </c>
      <c r="B17" s="12"/>
      <c r="C17" s="13"/>
      <c r="D17" s="19">
        <f>SUM(C18:C20)</f>
        <v>338911.59000000358</v>
      </c>
      <c r="E17" s="2"/>
      <c r="F17" s="16" t="s">
        <v>22</v>
      </c>
      <c r="G17" s="25"/>
      <c r="H17" s="26"/>
      <c r="I17" s="31"/>
      <c r="J17" s="28"/>
    </row>
    <row r="18" spans="1:10" ht="16.5" x14ac:dyDescent="0.3">
      <c r="A18" s="40"/>
      <c r="B18" s="21" t="s">
        <v>23</v>
      </c>
      <c r="C18" s="22">
        <v>79447.199999999997</v>
      </c>
      <c r="D18" s="23"/>
      <c r="E18" s="2"/>
      <c r="F18" s="41" t="s">
        <v>24</v>
      </c>
      <c r="G18" s="33"/>
      <c r="H18" s="34"/>
      <c r="I18" s="35"/>
      <c r="J18" s="19">
        <f>I19</f>
        <v>205355505.5</v>
      </c>
    </row>
    <row r="19" spans="1:10" ht="16.5" x14ac:dyDescent="0.3">
      <c r="A19" s="40"/>
      <c r="B19" s="21" t="s">
        <v>25</v>
      </c>
      <c r="C19" s="22">
        <v>51426168.640000001</v>
      </c>
      <c r="D19" s="23"/>
      <c r="E19" s="2"/>
      <c r="F19" s="16"/>
      <c r="G19" s="25"/>
      <c r="H19" s="26"/>
      <c r="I19" s="37">
        <f>SUM(H20:H21)</f>
        <v>205355505.5</v>
      </c>
      <c r="J19" s="28"/>
    </row>
    <row r="20" spans="1:10" ht="16.5" x14ac:dyDescent="0.3">
      <c r="A20" s="40"/>
      <c r="B20" s="21" t="s">
        <v>26</v>
      </c>
      <c r="C20" s="27">
        <v>-51166704.25</v>
      </c>
      <c r="D20" s="23"/>
      <c r="E20" s="2"/>
      <c r="F20" s="16"/>
      <c r="G20" s="25" t="s">
        <v>27</v>
      </c>
      <c r="H20" s="42">
        <v>204742108.38</v>
      </c>
      <c r="I20" s="31"/>
      <c r="J20" s="28"/>
    </row>
    <row r="21" spans="1:10" ht="16.5" x14ac:dyDescent="0.3">
      <c r="A21" s="40"/>
      <c r="B21" s="43"/>
      <c r="C21" s="44"/>
      <c r="D21" s="23"/>
      <c r="E21" s="2"/>
      <c r="F21" s="29"/>
      <c r="G21" s="25" t="s">
        <v>28</v>
      </c>
      <c r="H21" s="45">
        <v>613397.12</v>
      </c>
      <c r="I21" s="31"/>
      <c r="J21" s="28"/>
    </row>
    <row r="22" spans="1:10" x14ac:dyDescent="0.25">
      <c r="A22" s="36" t="s">
        <v>29</v>
      </c>
      <c r="B22" s="3"/>
      <c r="C22" s="13"/>
      <c r="D22" s="19">
        <f>SUM(C23:C32)</f>
        <v>812616138.89999998</v>
      </c>
      <c r="E22" s="15"/>
      <c r="F22" s="16" t="s">
        <v>30</v>
      </c>
      <c r="G22" s="30"/>
      <c r="H22" s="26"/>
      <c r="I22" s="31"/>
      <c r="J22" s="28"/>
    </row>
    <row r="23" spans="1:10" ht="16.5" x14ac:dyDescent="0.3">
      <c r="A23" s="46"/>
      <c r="B23" s="21" t="s">
        <v>31</v>
      </c>
      <c r="C23" s="22">
        <v>895510956.99000001</v>
      </c>
      <c r="D23" s="47"/>
      <c r="E23" s="2"/>
      <c r="F23" s="16"/>
      <c r="G23" s="33"/>
      <c r="H23" s="34"/>
      <c r="I23" s="35"/>
      <c r="J23" s="19">
        <f>SUM(I24:I25)</f>
        <v>5530416.7699999996</v>
      </c>
    </row>
    <row r="24" spans="1:10" ht="16.5" x14ac:dyDescent="0.3">
      <c r="A24" s="40"/>
      <c r="B24" s="21" t="s">
        <v>32</v>
      </c>
      <c r="C24" s="22">
        <v>53373525.679999992</v>
      </c>
      <c r="D24" s="23"/>
      <c r="E24" s="2"/>
      <c r="F24" s="16"/>
      <c r="G24" s="25" t="s">
        <v>33</v>
      </c>
      <c r="H24" s="26"/>
      <c r="I24" s="48">
        <v>387804.25</v>
      </c>
      <c r="J24" s="28"/>
    </row>
    <row r="25" spans="1:10" ht="16.5" x14ac:dyDescent="0.3">
      <c r="A25" s="40"/>
      <c r="B25" s="21" t="s">
        <v>34</v>
      </c>
      <c r="C25" s="22">
        <v>2867096.6</v>
      </c>
      <c r="D25" s="23"/>
      <c r="E25" s="2"/>
      <c r="F25" s="16"/>
      <c r="G25" s="25" t="s">
        <v>35</v>
      </c>
      <c r="H25" s="26"/>
      <c r="I25" s="37">
        <v>5142612.5199999996</v>
      </c>
      <c r="J25" s="28"/>
    </row>
    <row r="26" spans="1:10" ht="16.5" x14ac:dyDescent="0.3">
      <c r="A26" s="40"/>
      <c r="B26" s="21" t="s">
        <v>36</v>
      </c>
      <c r="C26" s="22">
        <v>-22614143.370000001</v>
      </c>
      <c r="D26" s="23"/>
      <c r="E26" s="2"/>
      <c r="F26" s="29"/>
      <c r="G26" s="25"/>
      <c r="H26" s="26"/>
      <c r="I26" s="48"/>
      <c r="J26" s="28"/>
    </row>
    <row r="27" spans="1:10" ht="16.5" x14ac:dyDescent="0.3">
      <c r="A27" s="40"/>
      <c r="B27" s="21" t="s">
        <v>37</v>
      </c>
      <c r="C27" s="22">
        <v>-60346945.630000003</v>
      </c>
      <c r="D27" s="23"/>
      <c r="E27" s="2"/>
      <c r="F27" s="16" t="s">
        <v>38</v>
      </c>
      <c r="G27" s="30"/>
      <c r="H27" s="26"/>
      <c r="I27" s="31"/>
      <c r="J27" s="28"/>
    </row>
    <row r="28" spans="1:10" ht="16.5" x14ac:dyDescent="0.3">
      <c r="A28" s="40"/>
      <c r="B28" s="25" t="s">
        <v>39</v>
      </c>
      <c r="C28" s="22">
        <v>-56510750.049999997</v>
      </c>
      <c r="D28" s="23"/>
      <c r="E28" s="2"/>
      <c r="F28" s="16"/>
      <c r="G28" s="25"/>
      <c r="H28" s="26"/>
      <c r="I28" s="31"/>
      <c r="J28" s="49">
        <f>SUM(I29:I29)</f>
        <v>2166822.54</v>
      </c>
    </row>
    <row r="29" spans="1:10" ht="16.5" x14ac:dyDescent="0.3">
      <c r="A29" s="40"/>
      <c r="B29" s="21" t="s">
        <v>40</v>
      </c>
      <c r="C29" s="22">
        <v>-131370.44</v>
      </c>
      <c r="D29" s="23"/>
      <c r="E29" s="2"/>
      <c r="F29" s="29"/>
      <c r="G29" s="25" t="s">
        <v>41</v>
      </c>
      <c r="H29" s="26"/>
      <c r="I29" s="37">
        <v>2166822.54</v>
      </c>
      <c r="J29" s="28"/>
    </row>
    <row r="30" spans="1:10" ht="16.5" x14ac:dyDescent="0.3">
      <c r="A30" s="40"/>
      <c r="B30" s="21" t="s">
        <v>42</v>
      </c>
      <c r="C30" s="22">
        <v>467769.12</v>
      </c>
      <c r="D30" s="23"/>
      <c r="E30" s="2"/>
      <c r="F30" s="29"/>
      <c r="G30" s="30"/>
      <c r="H30" s="26"/>
      <c r="I30" s="50"/>
      <c r="J30" s="28"/>
    </row>
    <row r="31" spans="1:10" ht="16.5" x14ac:dyDescent="0.3">
      <c r="A31" s="40"/>
      <c r="B31" s="21" t="s">
        <v>43</v>
      </c>
      <c r="C31" s="22">
        <v>4442.51</v>
      </c>
      <c r="D31" s="23"/>
      <c r="E31" s="2"/>
      <c r="F31" s="29"/>
      <c r="G31" s="30"/>
      <c r="H31" s="26"/>
      <c r="I31" s="50"/>
      <c r="J31" s="28"/>
    </row>
    <row r="32" spans="1:10" ht="17.25" thickBot="1" x14ac:dyDescent="0.35">
      <c r="A32" s="40"/>
      <c r="B32" s="21" t="s">
        <v>44</v>
      </c>
      <c r="C32" s="27">
        <v>-4442.51</v>
      </c>
      <c r="D32" s="23"/>
      <c r="E32" s="2"/>
      <c r="F32" s="29"/>
      <c r="G32" s="33" t="s">
        <v>45</v>
      </c>
      <c r="H32" s="26"/>
      <c r="I32" s="50"/>
      <c r="J32" s="51">
        <f>SUM(J7:J31)</f>
        <v>487803488.65000004</v>
      </c>
    </row>
    <row r="33" spans="1:10" ht="17.25" thickTop="1" x14ac:dyDescent="0.3">
      <c r="A33" s="40"/>
      <c r="B33" s="52"/>
      <c r="C33" s="53"/>
      <c r="D33" s="23"/>
      <c r="E33" s="15"/>
      <c r="F33" s="54" t="s">
        <v>46</v>
      </c>
      <c r="G33" s="55"/>
      <c r="H33" s="26"/>
      <c r="I33" s="50"/>
      <c r="J33" s="56"/>
    </row>
    <row r="34" spans="1:10" ht="16.5" x14ac:dyDescent="0.3">
      <c r="A34" s="36" t="s">
        <v>47</v>
      </c>
      <c r="B34" s="3"/>
      <c r="C34" s="13"/>
      <c r="D34" s="19">
        <f>SUM(C35:C39)</f>
        <v>15287383.500000002</v>
      </c>
      <c r="E34" s="2"/>
      <c r="F34" s="57" t="s">
        <v>48</v>
      </c>
      <c r="G34" s="25"/>
      <c r="H34" s="26"/>
      <c r="I34" s="31"/>
      <c r="J34" s="28"/>
    </row>
    <row r="35" spans="1:10" ht="16.5" x14ac:dyDescent="0.3">
      <c r="A35" s="46"/>
      <c r="B35" s="21" t="s">
        <v>49</v>
      </c>
      <c r="C35" s="22">
        <v>14297579.73</v>
      </c>
      <c r="D35" s="47"/>
      <c r="E35" s="2"/>
      <c r="F35" s="58"/>
      <c r="G35" s="25"/>
      <c r="H35" s="26"/>
      <c r="I35" s="35"/>
      <c r="J35" s="19">
        <f>SUM(I36:I39)</f>
        <v>38484753.219999991</v>
      </c>
    </row>
    <row r="36" spans="1:10" ht="16.5" x14ac:dyDescent="0.3">
      <c r="A36" s="40"/>
      <c r="B36" s="21" t="s">
        <v>50</v>
      </c>
      <c r="C36" s="22">
        <v>-5422266.1699999999</v>
      </c>
      <c r="D36" s="23"/>
      <c r="E36" s="2"/>
      <c r="F36" s="58"/>
      <c r="G36" s="59" t="s">
        <v>51</v>
      </c>
      <c r="H36" s="60"/>
      <c r="I36" s="38">
        <v>6635428.5700000003</v>
      </c>
      <c r="J36" s="28"/>
    </row>
    <row r="37" spans="1:10" ht="16.5" x14ac:dyDescent="0.3">
      <c r="A37" s="40"/>
      <c r="B37" s="21" t="s">
        <v>52</v>
      </c>
      <c r="C37" s="22">
        <v>5854216.8600000003</v>
      </c>
      <c r="D37" s="23"/>
      <c r="E37" s="2"/>
      <c r="F37" s="58"/>
      <c r="G37" s="59" t="s">
        <v>53</v>
      </c>
      <c r="H37" s="55"/>
      <c r="I37" s="48">
        <v>187912.97</v>
      </c>
      <c r="J37" s="28"/>
    </row>
    <row r="38" spans="1:10" ht="16.5" x14ac:dyDescent="0.3">
      <c r="A38" s="40"/>
      <c r="B38" s="21" t="s">
        <v>54</v>
      </c>
      <c r="C38" s="22">
        <v>1662070.55</v>
      </c>
      <c r="D38" s="23"/>
      <c r="E38" s="2"/>
      <c r="F38" s="58"/>
      <c r="G38" s="61" t="s">
        <v>55</v>
      </c>
      <c r="H38" s="55"/>
      <c r="I38" s="48">
        <v>22907274.809999995</v>
      </c>
      <c r="J38" s="28"/>
    </row>
    <row r="39" spans="1:10" ht="16.5" x14ac:dyDescent="0.3">
      <c r="A39" s="40"/>
      <c r="B39" s="21" t="s">
        <v>56</v>
      </c>
      <c r="C39" s="27">
        <v>-1104217.47</v>
      </c>
      <c r="D39" s="23"/>
      <c r="E39" s="15"/>
      <c r="F39" s="15"/>
      <c r="G39" s="40" t="s">
        <v>57</v>
      </c>
      <c r="H39" s="62"/>
      <c r="I39" s="27">
        <v>8754136.8699999992</v>
      </c>
      <c r="J39" s="28"/>
    </row>
    <row r="40" spans="1:10" ht="16.5" x14ac:dyDescent="0.3">
      <c r="A40" s="40"/>
      <c r="B40" s="43"/>
      <c r="C40" s="44"/>
      <c r="D40" s="23"/>
      <c r="E40" s="2"/>
      <c r="F40" s="16" t="s">
        <v>58</v>
      </c>
      <c r="G40" s="63"/>
      <c r="H40" s="64"/>
      <c r="I40" s="18"/>
      <c r="J40" s="28"/>
    </row>
    <row r="41" spans="1:10" x14ac:dyDescent="0.25">
      <c r="A41" s="36" t="s">
        <v>59</v>
      </c>
      <c r="B41" s="3"/>
      <c r="C41" s="13"/>
      <c r="D41" s="49">
        <f>SUM(C42:C46)</f>
        <v>2620615.8099999996</v>
      </c>
      <c r="E41" s="2"/>
      <c r="F41" s="36"/>
      <c r="G41" s="12"/>
      <c r="H41" s="17"/>
      <c r="I41" s="18"/>
      <c r="J41" s="65">
        <f>SUM(I42:I43)</f>
        <v>404996512.93000001</v>
      </c>
    </row>
    <row r="42" spans="1:10" ht="16.5" x14ac:dyDescent="0.3">
      <c r="A42" s="46"/>
      <c r="B42" s="21" t="s">
        <v>60</v>
      </c>
      <c r="C42" s="22">
        <v>2675.2</v>
      </c>
      <c r="D42" s="47"/>
      <c r="E42" s="2"/>
      <c r="F42" s="36"/>
      <c r="G42" s="21" t="s">
        <v>61</v>
      </c>
      <c r="H42" s="17"/>
      <c r="I42" s="66">
        <v>392700164.01999998</v>
      </c>
      <c r="J42" s="67"/>
    </row>
    <row r="43" spans="1:10" ht="16.5" x14ac:dyDescent="0.3">
      <c r="A43" s="40"/>
      <c r="B43" s="21" t="s">
        <v>62</v>
      </c>
      <c r="C43" s="22">
        <v>-2675.2</v>
      </c>
      <c r="D43" s="23"/>
      <c r="E43" s="2"/>
      <c r="F43" s="39"/>
      <c r="G43" s="21" t="s">
        <v>63</v>
      </c>
      <c r="H43" s="17"/>
      <c r="I43" s="27">
        <v>12296348.91</v>
      </c>
      <c r="J43" s="68"/>
    </row>
    <row r="44" spans="1:10" ht="16.5" x14ac:dyDescent="0.3">
      <c r="A44" s="40"/>
      <c r="B44" s="69" t="s">
        <v>64</v>
      </c>
      <c r="C44" s="70">
        <v>1231157.6200000001</v>
      </c>
      <c r="D44" s="23"/>
      <c r="E44" s="2"/>
      <c r="F44" s="2"/>
      <c r="G44" s="2"/>
      <c r="H44" s="71"/>
      <c r="I44" s="13"/>
      <c r="J44" s="72"/>
    </row>
    <row r="45" spans="1:10" ht="17.25" thickBot="1" x14ac:dyDescent="0.35">
      <c r="A45" s="40"/>
      <c r="B45" s="21" t="s">
        <v>65</v>
      </c>
      <c r="C45" s="70">
        <v>2082767.22</v>
      </c>
      <c r="D45" s="23"/>
      <c r="E45" s="2"/>
      <c r="F45" s="15"/>
      <c r="G45" s="12" t="s">
        <v>66</v>
      </c>
      <c r="H45" s="73"/>
      <c r="I45" s="18"/>
      <c r="J45" s="102">
        <f>SUM(+J35+J41)</f>
        <v>443481266.14999998</v>
      </c>
    </row>
    <row r="46" spans="1:10" ht="17.25" thickTop="1" x14ac:dyDescent="0.3">
      <c r="A46" s="40"/>
      <c r="B46" s="21" t="s">
        <v>67</v>
      </c>
      <c r="C46" s="74">
        <v>-693309.03</v>
      </c>
      <c r="D46" s="23"/>
      <c r="E46" s="2"/>
      <c r="F46" s="2"/>
      <c r="G46" s="2"/>
      <c r="H46" s="71"/>
      <c r="I46" s="13"/>
      <c r="J46" s="13"/>
    </row>
    <row r="47" spans="1:10" ht="16.5" x14ac:dyDescent="0.3">
      <c r="A47" s="40"/>
      <c r="B47" s="43"/>
      <c r="C47" s="44"/>
      <c r="D47" s="23"/>
      <c r="E47" s="2"/>
      <c r="F47" s="15"/>
      <c r="G47" s="15"/>
      <c r="H47" s="73"/>
      <c r="I47" s="18"/>
      <c r="J47" s="18"/>
    </row>
    <row r="48" spans="1:10" x14ac:dyDescent="0.25">
      <c r="A48" s="75"/>
      <c r="B48" s="3"/>
      <c r="C48" s="13"/>
      <c r="D48" s="23"/>
      <c r="E48" s="2"/>
      <c r="F48" s="15"/>
      <c r="G48" s="2"/>
      <c r="H48" s="71"/>
      <c r="I48" s="13"/>
      <c r="J48" s="13"/>
    </row>
    <row r="49" spans="1:10" ht="18" thickBot="1" x14ac:dyDescent="0.35">
      <c r="A49" s="76" t="s">
        <v>68</v>
      </c>
      <c r="B49" s="77"/>
      <c r="C49" s="78"/>
      <c r="D49" s="79">
        <f>SUM(D7:D46)</f>
        <v>931284754.79999995</v>
      </c>
      <c r="E49" s="80"/>
      <c r="F49" s="80"/>
      <c r="G49" s="81" t="s">
        <v>69</v>
      </c>
      <c r="H49" s="73"/>
      <c r="I49" s="18"/>
      <c r="J49" s="82">
        <f>J32+J45</f>
        <v>931284754.79999995</v>
      </c>
    </row>
    <row r="50" spans="1:10" ht="18" thickTop="1" x14ac:dyDescent="0.3">
      <c r="A50" s="83"/>
      <c r="B50" s="3"/>
      <c r="C50" s="13"/>
      <c r="D50" s="56"/>
      <c r="E50" s="2"/>
      <c r="F50" s="15"/>
      <c r="G50" s="46"/>
      <c r="H50" s="84"/>
      <c r="I50" s="78"/>
      <c r="J50" s="44"/>
    </row>
    <row r="51" spans="1:10" x14ac:dyDescent="0.25">
      <c r="A51" s="83"/>
      <c r="B51" s="3"/>
      <c r="C51" s="13"/>
      <c r="D51" s="23"/>
      <c r="E51" s="2"/>
      <c r="F51" s="15"/>
      <c r="G51" s="2"/>
      <c r="H51" s="2"/>
      <c r="I51" s="68"/>
      <c r="J51" s="68"/>
    </row>
    <row r="52" spans="1:10" ht="18" thickBot="1" x14ac:dyDescent="0.35">
      <c r="A52" s="85" t="s">
        <v>70</v>
      </c>
      <c r="B52" s="77"/>
      <c r="C52" s="78"/>
      <c r="D52" s="86">
        <v>247837395.92000002</v>
      </c>
      <c r="E52" s="80"/>
      <c r="F52" s="80"/>
      <c r="G52" s="87" t="s">
        <v>71</v>
      </c>
      <c r="H52" s="71"/>
      <c r="I52" s="13"/>
      <c r="J52" s="88">
        <f>D52</f>
        <v>247837395.92000002</v>
      </c>
    </row>
    <row r="53" spans="1:10" ht="16.5" thickTop="1" x14ac:dyDescent="0.25">
      <c r="A53" s="89"/>
      <c r="B53" s="43"/>
      <c r="C53" s="90"/>
      <c r="D53" s="91"/>
      <c r="E53" s="46"/>
      <c r="F53" s="52"/>
      <c r="G53" s="46"/>
      <c r="H53" s="84"/>
      <c r="I53" s="84"/>
      <c r="J53" s="46"/>
    </row>
    <row r="54" spans="1:10" x14ac:dyDescent="0.25">
      <c r="A54" s="89"/>
      <c r="B54" s="43"/>
      <c r="C54" s="92"/>
      <c r="D54" s="93"/>
      <c r="E54" s="46"/>
      <c r="F54" s="52"/>
      <c r="G54" s="52"/>
      <c r="H54" s="52"/>
      <c r="I54" s="52"/>
      <c r="J54" s="52"/>
    </row>
    <row r="55" spans="1:10" x14ac:dyDescent="0.25">
      <c r="A55" s="89"/>
      <c r="B55" s="43"/>
      <c r="C55" s="92"/>
      <c r="D55" s="93"/>
      <c r="E55" s="46"/>
      <c r="F55" s="52"/>
      <c r="G55" s="52"/>
      <c r="H55" s="94"/>
      <c r="I55" s="52"/>
      <c r="J55" s="52"/>
    </row>
    <row r="56" spans="1:10" x14ac:dyDescent="0.25">
      <c r="A56" s="89"/>
      <c r="B56" s="43"/>
      <c r="C56" s="92"/>
      <c r="D56" s="93"/>
      <c r="E56" s="46"/>
      <c r="F56" s="52"/>
      <c r="G56" s="52"/>
      <c r="H56" s="94"/>
      <c r="I56" s="52"/>
      <c r="J56" s="52"/>
    </row>
    <row r="57" spans="1:10" x14ac:dyDescent="0.25">
      <c r="A57" s="89"/>
      <c r="B57" s="43"/>
      <c r="C57" s="92"/>
      <c r="D57" s="93"/>
      <c r="E57" s="46"/>
      <c r="F57" s="52"/>
      <c r="G57" s="52"/>
      <c r="H57" s="94"/>
      <c r="I57" s="52"/>
      <c r="J57" s="52"/>
    </row>
    <row r="58" spans="1:10" x14ac:dyDescent="0.25">
      <c r="A58" s="89"/>
      <c r="B58" s="43"/>
      <c r="C58" s="92"/>
      <c r="D58" s="93"/>
      <c r="E58" s="46"/>
      <c r="F58" s="46"/>
      <c r="G58" s="52"/>
      <c r="H58" s="94"/>
      <c r="I58" s="52"/>
      <c r="J58" s="52"/>
    </row>
    <row r="59" spans="1:10" x14ac:dyDescent="0.25">
      <c r="A59" s="89"/>
      <c r="B59" s="43"/>
      <c r="C59" s="95"/>
      <c r="D59" s="93"/>
      <c r="E59" s="52"/>
      <c r="F59" s="52"/>
      <c r="G59" s="52"/>
      <c r="H59" s="96"/>
      <c r="I59" s="94"/>
      <c r="J59" s="52"/>
    </row>
    <row r="60" spans="1:10" x14ac:dyDescent="0.25">
      <c r="A60" s="89"/>
      <c r="B60" s="43"/>
      <c r="C60" s="46"/>
      <c r="D60" s="46"/>
      <c r="E60" s="93"/>
      <c r="F60" s="52"/>
      <c r="G60" s="97"/>
      <c r="H60" s="46"/>
      <c r="I60" s="46"/>
      <c r="J60" s="46"/>
    </row>
    <row r="61" spans="1:10" x14ac:dyDescent="0.25">
      <c r="A61" s="89"/>
      <c r="B61" s="43"/>
      <c r="C61" s="98" t="s">
        <v>72</v>
      </c>
      <c r="D61" s="98"/>
      <c r="E61" s="93"/>
      <c r="F61" s="52"/>
      <c r="G61" s="46"/>
      <c r="H61" s="46"/>
      <c r="I61" s="46"/>
      <c r="J61" s="46"/>
    </row>
    <row r="62" spans="1:10" x14ac:dyDescent="0.25">
      <c r="A62" s="89"/>
      <c r="B62" s="99"/>
      <c r="C62" s="98" t="s">
        <v>73</v>
      </c>
      <c r="D62" s="98"/>
      <c r="E62" s="46"/>
      <c r="F62" s="52"/>
      <c r="G62" s="52"/>
      <c r="H62" s="97" t="s">
        <v>74</v>
      </c>
      <c r="I62" s="97"/>
      <c r="J62" s="52"/>
    </row>
    <row r="63" spans="1:10" x14ac:dyDescent="0.25">
      <c r="A63" s="46"/>
      <c r="B63" s="43"/>
      <c r="C63" s="46"/>
      <c r="D63" s="100"/>
      <c r="E63" s="46"/>
      <c r="F63" s="52"/>
      <c r="G63" s="46"/>
      <c r="H63" s="97" t="s">
        <v>75</v>
      </c>
      <c r="I63" s="52"/>
      <c r="J63" s="52"/>
    </row>
  </sheetData>
  <mergeCells count="7">
    <mergeCell ref="C62:D62"/>
    <mergeCell ref="A1:J1"/>
    <mergeCell ref="A2:J2"/>
    <mergeCell ref="A3:J3"/>
    <mergeCell ref="A6:B6"/>
    <mergeCell ref="F6:G6"/>
    <mergeCell ref="C61:D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>
      <selection activeCell="A3" sqref="A3:G3"/>
    </sheetView>
  </sheetViews>
  <sheetFormatPr baseColWidth="10" defaultRowHeight="15" x14ac:dyDescent="0.25"/>
  <cols>
    <col min="1" max="1" width="3.7109375" customWidth="1"/>
    <col min="2" max="2" width="4.85546875" customWidth="1"/>
    <col min="3" max="3" width="65.5703125" customWidth="1"/>
    <col min="4" max="5" width="19" bestFit="1" customWidth="1"/>
    <col min="6" max="6" width="25" bestFit="1" customWidth="1"/>
    <col min="7" max="7" width="19" bestFit="1" customWidth="1"/>
  </cols>
  <sheetData>
    <row r="1" spans="1:7" ht="15.75" x14ac:dyDescent="0.25">
      <c r="A1" s="103" t="s">
        <v>0</v>
      </c>
      <c r="B1" s="103"/>
      <c r="C1" s="103"/>
      <c r="D1" s="103"/>
      <c r="E1" s="103"/>
      <c r="F1" s="103"/>
      <c r="G1" s="103"/>
    </row>
    <row r="2" spans="1:7" x14ac:dyDescent="0.25">
      <c r="A2" s="104" t="s">
        <v>76</v>
      </c>
      <c r="B2" s="104"/>
      <c r="C2" s="104"/>
      <c r="D2" s="104"/>
      <c r="E2" s="104"/>
      <c r="F2" s="104"/>
      <c r="G2" s="104"/>
    </row>
    <row r="3" spans="1:7" x14ac:dyDescent="0.25">
      <c r="A3" s="105" t="s">
        <v>77</v>
      </c>
      <c r="B3" s="105"/>
      <c r="C3" s="105"/>
      <c r="D3" s="105"/>
      <c r="E3" s="105"/>
      <c r="F3" s="105"/>
      <c r="G3" s="105"/>
    </row>
    <row r="4" spans="1:7" ht="15.75" x14ac:dyDescent="0.25">
      <c r="A4" s="106" t="s">
        <v>78</v>
      </c>
      <c r="B4" s="106"/>
      <c r="C4" s="106"/>
      <c r="D4" s="106"/>
      <c r="E4" s="106"/>
      <c r="F4" s="106"/>
      <c r="G4" s="106"/>
    </row>
    <row r="5" spans="1:7" ht="17.25" x14ac:dyDescent="0.3">
      <c r="A5" s="107"/>
      <c r="B5" s="108"/>
      <c r="C5" s="108"/>
      <c r="D5" s="108"/>
      <c r="E5" s="108"/>
      <c r="F5" s="108"/>
      <c r="G5" s="108"/>
    </row>
    <row r="6" spans="1:7" ht="17.25" x14ac:dyDescent="0.3">
      <c r="A6" s="107"/>
      <c r="B6" s="109"/>
      <c r="C6" s="110"/>
      <c r="D6" s="111"/>
      <c r="E6" s="112"/>
      <c r="F6" s="113"/>
      <c r="G6" s="107"/>
    </row>
    <row r="7" spans="1:7" ht="17.25" x14ac:dyDescent="0.3">
      <c r="A7" s="114" t="s">
        <v>79</v>
      </c>
      <c r="B7" s="115"/>
      <c r="C7" s="116"/>
      <c r="D7" s="117"/>
      <c r="E7" s="118"/>
      <c r="F7" s="119"/>
      <c r="G7" s="118">
        <f>SUM(F8:F24)</f>
        <v>73538851.989999995</v>
      </c>
    </row>
    <row r="8" spans="1:7" ht="15.75" x14ac:dyDescent="0.25">
      <c r="A8" s="112"/>
      <c r="B8" s="120" t="s">
        <v>80</v>
      </c>
      <c r="C8" s="121"/>
      <c r="D8" s="122"/>
      <c r="E8" s="123"/>
      <c r="F8" s="124">
        <f>SUM(E9:E10)</f>
        <v>50468034.450000003</v>
      </c>
      <c r="G8" s="123"/>
    </row>
    <row r="9" spans="1:7" ht="17.25" x14ac:dyDescent="0.3">
      <c r="A9" s="107"/>
      <c r="B9" s="115"/>
      <c r="C9" s="125" t="s">
        <v>81</v>
      </c>
      <c r="D9" s="111"/>
      <c r="E9" s="78">
        <v>1717327.5899999999</v>
      </c>
      <c r="F9" s="126"/>
      <c r="G9" s="78"/>
    </row>
    <row r="10" spans="1:7" ht="17.25" x14ac:dyDescent="0.3">
      <c r="A10" s="107"/>
      <c r="B10" s="115"/>
      <c r="C10" s="125" t="s">
        <v>82</v>
      </c>
      <c r="D10" s="111"/>
      <c r="E10" s="127">
        <v>48750706.859999999</v>
      </c>
      <c r="F10" s="126"/>
      <c r="G10" s="78"/>
    </row>
    <row r="11" spans="1:7" ht="17.25" x14ac:dyDescent="0.3">
      <c r="A11" s="107"/>
      <c r="B11" s="115"/>
      <c r="C11" s="110"/>
      <c r="D11" s="111"/>
      <c r="E11" s="78"/>
      <c r="F11" s="126"/>
      <c r="G11" s="78"/>
    </row>
    <row r="12" spans="1:7" ht="15.75" x14ac:dyDescent="0.25">
      <c r="A12" s="112"/>
      <c r="B12" s="120" t="s">
        <v>83</v>
      </c>
      <c r="C12" s="121"/>
      <c r="D12" s="122"/>
      <c r="E12" s="123"/>
      <c r="F12" s="124">
        <f>SUM(E13:E14)</f>
        <v>343104.88999999972</v>
      </c>
      <c r="G12" s="123"/>
    </row>
    <row r="13" spans="1:7" ht="17.25" x14ac:dyDescent="0.3">
      <c r="A13" s="112"/>
      <c r="B13" s="120"/>
      <c r="C13" s="125" t="s">
        <v>84</v>
      </c>
      <c r="D13" s="122"/>
      <c r="E13" s="128">
        <v>80</v>
      </c>
      <c r="F13" s="124"/>
      <c r="G13" s="123"/>
    </row>
    <row r="14" spans="1:7" ht="17.25" x14ac:dyDescent="0.3">
      <c r="A14" s="107"/>
      <c r="B14" s="115"/>
      <c r="C14" s="125" t="s">
        <v>85</v>
      </c>
      <c r="D14" s="111"/>
      <c r="E14" s="127">
        <v>343024.88999999972</v>
      </c>
      <c r="F14" s="126"/>
      <c r="G14" s="78"/>
    </row>
    <row r="15" spans="1:7" ht="17.25" x14ac:dyDescent="0.3">
      <c r="A15" s="107"/>
      <c r="B15" s="115"/>
      <c r="C15" s="110"/>
      <c r="D15" s="111"/>
      <c r="E15" s="78"/>
      <c r="F15" s="126"/>
      <c r="G15" s="78"/>
    </row>
    <row r="16" spans="1:7" ht="17.25" x14ac:dyDescent="0.3">
      <c r="A16" s="112"/>
      <c r="B16" s="120" t="s">
        <v>86</v>
      </c>
      <c r="C16" s="121"/>
      <c r="D16" s="122"/>
      <c r="E16" s="78"/>
      <c r="F16" s="123">
        <f>SUM(E17:E22)</f>
        <v>22691907.259999994</v>
      </c>
      <c r="G16" s="123"/>
    </row>
    <row r="17" spans="1:7" ht="17.25" x14ac:dyDescent="0.3">
      <c r="A17" s="112"/>
      <c r="B17" s="120"/>
      <c r="C17" s="125" t="s">
        <v>87</v>
      </c>
      <c r="D17" s="122"/>
      <c r="E17" s="128">
        <v>21772750.609999999</v>
      </c>
      <c r="F17" s="123"/>
      <c r="G17" s="123"/>
    </row>
    <row r="18" spans="1:7" ht="17.25" x14ac:dyDescent="0.3">
      <c r="A18" s="112"/>
      <c r="B18" s="120"/>
      <c r="C18" s="125" t="s">
        <v>88</v>
      </c>
      <c r="D18" s="122"/>
      <c r="E18" s="128">
        <v>722435.63</v>
      </c>
      <c r="F18" s="123"/>
      <c r="G18" s="123"/>
    </row>
    <row r="19" spans="1:7" ht="17.25" x14ac:dyDescent="0.3">
      <c r="A19" s="112"/>
      <c r="B19" s="120"/>
      <c r="C19" s="125" t="s">
        <v>89</v>
      </c>
      <c r="D19" s="122"/>
      <c r="E19" s="128">
        <v>933.68</v>
      </c>
      <c r="F19" s="123"/>
      <c r="G19" s="123"/>
    </row>
    <row r="20" spans="1:7" ht="17.25" x14ac:dyDescent="0.3">
      <c r="A20" s="112"/>
      <c r="B20" s="120"/>
      <c r="C20" s="125" t="s">
        <v>90</v>
      </c>
      <c r="D20" s="122"/>
      <c r="E20" s="128">
        <v>9796.8799999999992</v>
      </c>
      <c r="F20" s="123"/>
      <c r="G20" s="123"/>
    </row>
    <row r="21" spans="1:7" ht="17.25" x14ac:dyDescent="0.3">
      <c r="A21" s="112"/>
      <c r="B21" s="120"/>
      <c r="C21" s="125" t="s">
        <v>91</v>
      </c>
      <c r="D21" s="122"/>
      <c r="E21" s="128">
        <v>131400.31</v>
      </c>
      <c r="F21" s="123"/>
      <c r="G21" s="123"/>
    </row>
    <row r="22" spans="1:7" ht="17.25" x14ac:dyDescent="0.3">
      <c r="A22" s="112"/>
      <c r="B22" s="120"/>
      <c r="C22" s="125" t="s">
        <v>92</v>
      </c>
      <c r="D22" s="122"/>
      <c r="E22" s="127">
        <v>54590.15</v>
      </c>
      <c r="F22" s="123"/>
      <c r="G22" s="123"/>
    </row>
    <row r="23" spans="1:7" ht="15.75" x14ac:dyDescent="0.25">
      <c r="A23" s="112"/>
      <c r="B23" s="120"/>
      <c r="C23" s="121"/>
      <c r="D23" s="122"/>
      <c r="E23" s="123"/>
      <c r="F23" s="124"/>
      <c r="G23" s="123"/>
    </row>
    <row r="24" spans="1:7" ht="17.25" x14ac:dyDescent="0.3">
      <c r="A24" s="112"/>
      <c r="B24" s="120" t="s">
        <v>93</v>
      </c>
      <c r="C24" s="121"/>
      <c r="D24" s="122"/>
      <c r="E24" s="78"/>
      <c r="F24" s="129">
        <v>35805.39</v>
      </c>
      <c r="G24" s="123"/>
    </row>
    <row r="25" spans="1:7" ht="17.25" x14ac:dyDescent="0.3">
      <c r="A25" s="112"/>
      <c r="B25" s="120"/>
      <c r="C25" s="121"/>
      <c r="D25" s="122"/>
      <c r="E25" s="78"/>
      <c r="F25" s="101"/>
      <c r="G25" s="123"/>
    </row>
    <row r="26" spans="1:7" ht="15.75" x14ac:dyDescent="0.25">
      <c r="A26" s="112"/>
      <c r="B26" s="120"/>
      <c r="C26" s="121"/>
      <c r="D26" s="122"/>
      <c r="E26" s="123"/>
      <c r="F26" s="124"/>
      <c r="G26" s="123"/>
    </row>
    <row r="27" spans="1:7" ht="15.75" x14ac:dyDescent="0.25">
      <c r="A27" s="112"/>
      <c r="B27" s="120"/>
      <c r="C27" s="121"/>
      <c r="D27" s="122"/>
      <c r="E27" s="123"/>
      <c r="F27" s="124"/>
      <c r="G27" s="123"/>
    </row>
    <row r="28" spans="1:7" ht="17.25" x14ac:dyDescent="0.3">
      <c r="A28" s="114" t="s">
        <v>94</v>
      </c>
      <c r="B28" s="115"/>
      <c r="C28" s="116"/>
      <c r="D28" s="117"/>
      <c r="E28" s="118"/>
      <c r="F28" s="119"/>
      <c r="G28" s="130">
        <f>SUM(F29:F47)</f>
        <v>50631577.18</v>
      </c>
    </row>
    <row r="29" spans="1:7" ht="15.75" x14ac:dyDescent="0.25">
      <c r="A29" s="112"/>
      <c r="B29" s="120" t="s">
        <v>80</v>
      </c>
      <c r="C29" s="121"/>
      <c r="D29" s="122"/>
      <c r="E29" s="123"/>
      <c r="F29" s="124">
        <f>SUM(E30:E34)</f>
        <v>9431454.4000000004</v>
      </c>
      <c r="G29" s="123"/>
    </row>
    <row r="30" spans="1:7" ht="17.25" x14ac:dyDescent="0.3">
      <c r="A30" s="107"/>
      <c r="B30" s="115"/>
      <c r="C30" s="125" t="s">
        <v>95</v>
      </c>
      <c r="D30" s="111"/>
      <c r="E30" s="78">
        <v>1032262.53</v>
      </c>
      <c r="F30" s="126"/>
      <c r="G30" s="78"/>
    </row>
    <row r="31" spans="1:7" ht="17.25" x14ac:dyDescent="0.3">
      <c r="A31" s="107"/>
      <c r="B31" s="115"/>
      <c r="C31" s="125" t="s">
        <v>96</v>
      </c>
      <c r="D31" s="111"/>
      <c r="E31" s="78">
        <v>6108583.4199999999</v>
      </c>
      <c r="F31" s="126"/>
      <c r="G31" s="78"/>
    </row>
    <row r="32" spans="1:7" ht="17.25" x14ac:dyDescent="0.3">
      <c r="A32" s="107"/>
      <c r="B32" s="115"/>
      <c r="C32" s="125" t="s">
        <v>97</v>
      </c>
      <c r="D32" s="111"/>
      <c r="E32" s="78">
        <v>623415.53</v>
      </c>
      <c r="F32" s="126"/>
      <c r="G32" s="78"/>
    </row>
    <row r="33" spans="1:7" ht="17.25" x14ac:dyDescent="0.3">
      <c r="A33" s="107"/>
      <c r="B33" s="115"/>
      <c r="C33" s="125" t="s">
        <v>98</v>
      </c>
      <c r="D33" s="111"/>
      <c r="E33" s="78">
        <v>312.93</v>
      </c>
      <c r="F33" s="126"/>
      <c r="G33" s="78"/>
    </row>
    <row r="34" spans="1:7" ht="17.25" x14ac:dyDescent="0.3">
      <c r="A34" s="107"/>
      <c r="B34" s="115"/>
      <c r="C34" s="125" t="s">
        <v>99</v>
      </c>
      <c r="D34" s="111"/>
      <c r="E34" s="127">
        <v>1666879.99</v>
      </c>
      <c r="F34" s="126"/>
      <c r="G34" s="78"/>
    </row>
    <row r="35" spans="1:7" ht="17.25" x14ac:dyDescent="0.3">
      <c r="A35" s="107"/>
      <c r="B35" s="115"/>
      <c r="C35" s="110"/>
      <c r="D35" s="111"/>
      <c r="E35" s="128"/>
      <c r="F35" s="126"/>
      <c r="G35" s="78"/>
    </row>
    <row r="36" spans="1:7" ht="15.75" x14ac:dyDescent="0.25">
      <c r="A36" s="112"/>
      <c r="B36" s="120" t="s">
        <v>100</v>
      </c>
      <c r="C36" s="121"/>
      <c r="D36" s="122"/>
      <c r="E36" s="123"/>
      <c r="F36" s="123">
        <f>+D55</f>
        <v>19014649.629999999</v>
      </c>
      <c r="G36" s="123"/>
    </row>
    <row r="37" spans="1:7" ht="15.75" x14ac:dyDescent="0.25">
      <c r="A37" s="112"/>
      <c r="B37" s="120"/>
      <c r="C37" s="121"/>
      <c r="D37" s="122"/>
      <c r="E37" s="123"/>
      <c r="F37" s="123"/>
      <c r="G37" s="123"/>
    </row>
    <row r="38" spans="1:7" ht="15.75" x14ac:dyDescent="0.25">
      <c r="A38" s="112"/>
      <c r="B38" s="131" t="s">
        <v>101</v>
      </c>
      <c r="C38" s="121"/>
      <c r="D38" s="122"/>
      <c r="E38" s="123"/>
      <c r="F38" s="124">
        <f>SUM(E39:E43)</f>
        <v>15890874.18</v>
      </c>
      <c r="G38" s="123"/>
    </row>
    <row r="39" spans="1:7" ht="17.25" x14ac:dyDescent="0.3">
      <c r="A39" s="107"/>
      <c r="B39" s="132"/>
      <c r="C39" s="125" t="s">
        <v>102</v>
      </c>
      <c r="D39" s="111"/>
      <c r="E39" s="78">
        <v>7736564.1699999999</v>
      </c>
      <c r="F39" s="126"/>
      <c r="G39" s="78"/>
    </row>
    <row r="40" spans="1:7" ht="17.25" x14ac:dyDescent="0.3">
      <c r="A40" s="107"/>
      <c r="B40" s="132"/>
      <c r="C40" s="125" t="s">
        <v>103</v>
      </c>
      <c r="D40" s="111"/>
      <c r="E40" s="78">
        <v>10439.209999999999</v>
      </c>
      <c r="F40" s="126"/>
      <c r="G40" s="78"/>
    </row>
    <row r="41" spans="1:7" ht="17.25" x14ac:dyDescent="0.3">
      <c r="A41" s="107"/>
      <c r="B41" s="132"/>
      <c r="C41" s="125" t="s">
        <v>104</v>
      </c>
      <c r="D41" s="111"/>
      <c r="E41" s="78">
        <v>11617.289999999921</v>
      </c>
      <c r="F41" s="126"/>
      <c r="G41" s="78"/>
    </row>
    <row r="42" spans="1:7" ht="17.25" x14ac:dyDescent="0.3">
      <c r="A42" s="107"/>
      <c r="B42" s="132"/>
      <c r="C42" s="125" t="s">
        <v>105</v>
      </c>
      <c r="D42" s="111"/>
      <c r="E42" s="78">
        <v>2386211.94</v>
      </c>
      <c r="F42" s="126"/>
      <c r="G42" s="78"/>
    </row>
    <row r="43" spans="1:7" ht="17.25" x14ac:dyDescent="0.3">
      <c r="A43" s="107"/>
      <c r="B43" s="132"/>
      <c r="C43" s="125" t="s">
        <v>106</v>
      </c>
      <c r="D43" s="111"/>
      <c r="E43" s="127">
        <v>5746041.5700000003</v>
      </c>
      <c r="F43" s="126"/>
      <c r="G43" s="78"/>
    </row>
    <row r="44" spans="1:7" ht="17.25" x14ac:dyDescent="0.3">
      <c r="A44" s="107"/>
      <c r="B44" s="132"/>
      <c r="C44" s="110"/>
      <c r="D44" s="111"/>
      <c r="E44" s="128"/>
      <c r="F44" s="126"/>
      <c r="G44" s="78"/>
    </row>
    <row r="45" spans="1:7" ht="15.75" x14ac:dyDescent="0.25">
      <c r="A45" s="112"/>
      <c r="B45" s="131" t="s">
        <v>107</v>
      </c>
      <c r="C45" s="121"/>
      <c r="D45" s="122"/>
      <c r="E45" s="123"/>
      <c r="F45" s="123">
        <v>6255046.0700000003</v>
      </c>
      <c r="G45" s="123"/>
    </row>
    <row r="46" spans="1:7" ht="17.25" x14ac:dyDescent="0.3">
      <c r="A46" s="112"/>
      <c r="B46" s="131"/>
      <c r="C46" s="121"/>
      <c r="D46" s="122"/>
      <c r="E46" s="123"/>
      <c r="F46" s="78"/>
      <c r="G46" s="123"/>
    </row>
    <row r="47" spans="1:7" ht="15.75" x14ac:dyDescent="0.25">
      <c r="A47" s="112"/>
      <c r="B47" s="131" t="s">
        <v>108</v>
      </c>
      <c r="C47" s="121"/>
      <c r="D47" s="122"/>
      <c r="E47" s="123"/>
      <c r="F47" s="129">
        <v>39552.9</v>
      </c>
      <c r="G47" s="123"/>
    </row>
    <row r="48" spans="1:7" ht="15.75" x14ac:dyDescent="0.25">
      <c r="A48" s="112"/>
      <c r="B48" s="131"/>
      <c r="C48" s="121"/>
      <c r="D48" s="122"/>
      <c r="E48" s="123"/>
      <c r="F48" s="124"/>
      <c r="G48" s="123"/>
    </row>
    <row r="49" spans="1:7" ht="18" thickBot="1" x14ac:dyDescent="0.35">
      <c r="A49" s="133" t="s">
        <v>109</v>
      </c>
      <c r="B49" s="115"/>
      <c r="C49" s="116"/>
      <c r="D49" s="117"/>
      <c r="E49" s="118"/>
      <c r="F49" s="119"/>
      <c r="G49" s="134">
        <f>G7-G28</f>
        <v>22907274.809999995</v>
      </c>
    </row>
    <row r="50" spans="1:7" ht="18" thickTop="1" x14ac:dyDescent="0.3">
      <c r="A50" s="107"/>
      <c r="B50" s="115"/>
      <c r="C50" s="110"/>
      <c r="D50" s="111"/>
      <c r="E50" s="112"/>
      <c r="F50" s="113"/>
      <c r="G50" s="107"/>
    </row>
    <row r="51" spans="1:7" ht="17.25" x14ac:dyDescent="0.3">
      <c r="A51" s="107"/>
      <c r="B51" s="115"/>
      <c r="C51" s="110"/>
      <c r="D51" s="111"/>
      <c r="E51" s="112"/>
      <c r="F51" s="113"/>
      <c r="G51" s="135"/>
    </row>
    <row r="52" spans="1:7" ht="17.25" x14ac:dyDescent="0.3">
      <c r="A52" s="107"/>
      <c r="B52" s="115"/>
      <c r="C52" s="136" t="s">
        <v>110</v>
      </c>
      <c r="D52" s="137">
        <v>11196652.739999998</v>
      </c>
      <c r="E52" s="137"/>
      <c r="F52" s="113"/>
      <c r="G52" s="138"/>
    </row>
    <row r="53" spans="1:7" ht="17.25" x14ac:dyDescent="0.3">
      <c r="A53" s="107"/>
      <c r="B53" s="115"/>
      <c r="C53" s="136" t="s">
        <v>111</v>
      </c>
      <c r="D53" s="137">
        <v>7300000</v>
      </c>
      <c r="E53" s="112"/>
      <c r="F53" s="113"/>
      <c r="G53" s="139"/>
    </row>
    <row r="54" spans="1:7" ht="17.25" x14ac:dyDescent="0.3">
      <c r="A54" s="107"/>
      <c r="B54" s="115"/>
      <c r="C54" s="136" t="s">
        <v>112</v>
      </c>
      <c r="D54" s="140">
        <v>517996.89</v>
      </c>
      <c r="E54" s="112"/>
      <c r="F54" s="113"/>
      <c r="G54" s="139"/>
    </row>
    <row r="55" spans="1:7" ht="17.25" x14ac:dyDescent="0.3">
      <c r="A55" s="107"/>
      <c r="B55" s="115"/>
      <c r="C55" s="110"/>
      <c r="D55" s="141">
        <f>SUM(D52:D54)</f>
        <v>19014649.629999999</v>
      </c>
      <c r="E55" s="112"/>
      <c r="F55" s="113"/>
      <c r="G55" s="107"/>
    </row>
    <row r="56" spans="1:7" ht="15.75" x14ac:dyDescent="0.25">
      <c r="A56" s="142"/>
      <c r="B56" s="143"/>
      <c r="C56" s="144"/>
      <c r="D56" s="145"/>
      <c r="E56" s="146"/>
      <c r="F56" s="147"/>
      <c r="G56" s="142"/>
    </row>
    <row r="57" spans="1:7" ht="15.75" x14ac:dyDescent="0.25">
      <c r="A57" s="142"/>
      <c r="B57" s="143"/>
      <c r="C57" s="144"/>
      <c r="D57" s="145"/>
      <c r="E57" s="146"/>
      <c r="F57" s="147"/>
      <c r="G57" s="142"/>
    </row>
    <row r="58" spans="1:7" ht="15.75" x14ac:dyDescent="0.25">
      <c r="A58" s="142"/>
      <c r="B58" s="143"/>
      <c r="C58" s="144"/>
      <c r="D58" s="145"/>
      <c r="E58" s="146"/>
      <c r="F58" s="147"/>
      <c r="G58" s="142"/>
    </row>
    <row r="59" spans="1:7" ht="15.75" x14ac:dyDescent="0.25">
      <c r="A59" s="142"/>
      <c r="B59" s="143"/>
      <c r="C59" s="144"/>
      <c r="D59" s="145"/>
      <c r="E59" s="146"/>
      <c r="F59" s="147"/>
      <c r="G59" s="142"/>
    </row>
    <row r="60" spans="1:7" ht="15.75" x14ac:dyDescent="0.25">
      <c r="A60" s="142"/>
      <c r="B60" s="143"/>
      <c r="C60" s="144"/>
      <c r="D60" s="145"/>
      <c r="E60" s="146"/>
      <c r="F60" s="147"/>
      <c r="G60" s="142"/>
    </row>
    <row r="61" spans="1:7" ht="15.75" x14ac:dyDescent="0.25">
      <c r="A61" s="142"/>
      <c r="B61" s="143"/>
      <c r="C61" s="144"/>
      <c r="D61" s="145"/>
      <c r="E61" s="146"/>
      <c r="F61" s="147"/>
      <c r="G61" s="142"/>
    </row>
    <row r="62" spans="1:7" ht="15.75" x14ac:dyDescent="0.25">
      <c r="A62" s="142"/>
      <c r="B62" s="143"/>
      <c r="C62" s="144"/>
      <c r="D62" s="145"/>
      <c r="E62" s="146"/>
      <c r="F62" s="147"/>
      <c r="G62" s="142"/>
    </row>
    <row r="63" spans="1:7" ht="15.75" x14ac:dyDescent="0.25">
      <c r="A63" s="142"/>
      <c r="B63" s="143"/>
      <c r="C63" s="144"/>
      <c r="D63" s="145"/>
      <c r="E63" s="146"/>
      <c r="F63" s="147"/>
      <c r="G63" s="142"/>
    </row>
    <row r="64" spans="1:7" ht="15.75" x14ac:dyDescent="0.25">
      <c r="A64" s="142"/>
      <c r="B64" s="143"/>
      <c r="C64" s="148" t="s">
        <v>72</v>
      </c>
      <c r="D64" s="148"/>
      <c r="E64" s="149"/>
      <c r="F64" s="150" t="s">
        <v>74</v>
      </c>
      <c r="G64" s="142"/>
    </row>
    <row r="65" spans="1:7" ht="15.75" x14ac:dyDescent="0.25">
      <c r="A65" s="142"/>
      <c r="B65" s="143"/>
      <c r="C65" s="148" t="s">
        <v>73</v>
      </c>
      <c r="D65" s="148"/>
      <c r="E65" s="149"/>
      <c r="F65" s="150" t="s">
        <v>75</v>
      </c>
      <c r="G65" s="142"/>
    </row>
  </sheetData>
  <mergeCells count="6">
    <mergeCell ref="A1:G1"/>
    <mergeCell ref="A2:G2"/>
    <mergeCell ref="A3:G3"/>
    <mergeCell ref="A4:G4"/>
    <mergeCell ref="C64:D64"/>
    <mergeCell ref="C65:D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AGOSTO2018</vt:lpstr>
      <vt:lpstr>ESTADOdeRESULTADOS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2018-09-12T17:20:18Z</dcterms:created>
  <dcterms:modified xsi:type="dcterms:W3CDTF">2018-09-12T17:27:04Z</dcterms:modified>
</cp:coreProperties>
</file>