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19200" windowHeight="7050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5" i="2" s="1"/>
  <c r="B31" i="1" l="1"/>
  <c r="B36" i="1"/>
  <c r="B37" i="1" s="1"/>
  <c r="B16" i="2" l="1"/>
  <c r="B26" i="2" s="1"/>
  <c r="B31" i="2"/>
  <c r="B32" i="2" l="1"/>
  <c r="B12" i="1"/>
  <c r="B34" i="2" l="1"/>
  <c r="B37" i="2" s="1"/>
  <c r="B18" i="1"/>
  <c r="B22" i="1" s="1"/>
  <c r="B42" i="1" l="1"/>
  <c r="B43" i="1" l="1"/>
</calcChain>
</file>

<file path=xl/sharedStrings.xml><?xml version="1.0" encoding="utf-8"?>
<sst xmlns="http://schemas.openxmlformats.org/spreadsheetml/2006/main" count="74" uniqueCount="66">
  <si>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</si>
  <si>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</si>
  <si>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</si>
  <si>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</si>
  <si>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</si>
  <si>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</si>
  <si>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</si>
  <si>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</si>
  <si>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</si>
  <si>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</si>
  <si>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</si>
  <si>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</si>
  <si>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</si>
  <si>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</si>
  <si>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</si>
  <si>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</si>
  <si>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</si>
  <si>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</si>
  <si>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</si>
  <si>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</si>
  <si>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</si>
  <si>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</si>
  <si>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</si>
  <si>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</si>
  <si>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</si>
  <si>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</si>
  <si>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</si>
  <si>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</si>
  <si>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</si>
  <si>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</si>
  <si>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</si>
  <si>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</si>
  <si>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</si>
  <si>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</si>
  <si>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</si>
  <si>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</si>
  <si>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</si>
  <si>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</si>
  <si>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</si>
  <si>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</si>
  <si>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</si>
  <si>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</si>
  <si>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</si>
  <si>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</si>
  <si>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</si>
  <si>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</si>
  <si>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</si>
  <si>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</si>
  <si>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</si>
  <si>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</si>
  <si>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</si>
  <si>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</si>
  <si>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Contribucion grandes contribuyentes</t>
  </si>
  <si>
    <t>Utilidad neta</t>
  </si>
  <si>
    <t xml:space="preserve">Diversos, neto de reservas de saneamiento </t>
  </si>
  <si>
    <t>Banco Davivienda Salvadoreño, S. A. y Subsidiaria</t>
  </si>
  <si>
    <t>Estado Consolidado de Resultados Intermedio (No auditado)</t>
  </si>
  <si>
    <r>
      <t>(Expresado en miles de dólares de los Estados Unidos de América</t>
    </r>
    <r>
      <rPr>
        <sz val="10"/>
        <color theme="1"/>
        <rFont val="Arial"/>
        <family val="2"/>
      </rPr>
      <t>)</t>
    </r>
  </si>
  <si>
    <t>Por los períodos de diez meses que terminó el</t>
  </si>
  <si>
    <t>31 de octubre de 2019</t>
  </si>
  <si>
    <t>Balance General consolidado intermedio (no auditado)</t>
  </si>
  <si>
    <t>(Expresado en miles de dólares de los Estados Unidos de América)</t>
  </si>
  <si>
    <t xml:space="preserve">     Gerardo Siman</t>
  </si>
  <si>
    <t>Ashali Baños</t>
  </si>
  <si>
    <t>Presidente Ejecutivo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</si>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</sst>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2" formatCode="_ * #,##0_ ;_ * \-#,##0_ ;_ * &quot;-&quot;??_ ;_ @_ "/>
    <numFmt numFmtId="174" formatCode="_-* #,##0.0_-;\-* #,##0.0_-;_-* &quot;-&quot;?_-;_-@_-"/>
    <numFmt numFmtId="177" formatCode="&quot;$&quot;* #,##0.0;"/>
    <numFmt numFmtId="178" formatCode="#,##0.0;\ \(#,##0.0\)"/>
    <numFmt numFmtId="179" formatCode="#,##0.0;&quot; &quot;@"/>
    <numFmt numFmtId="180" formatCode="#,##0.0;\ \(#,##0.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.5"/>
      <color theme="1"/>
      <name val="Times New Roman"/>
      <family val="1"/>
    </font>
    <font>
      <b/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166" fontId="2" fillId="0" borderId="0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8" fontId="3" fillId="0" borderId="0" xfId="1" applyFont="1" applyFill="1"/>
    <xf numFmtId="167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9" fontId="2" fillId="0" borderId="3" xfId="0" applyNumberFormat="1" applyFont="1" applyBorder="1" applyAlignment="1">
      <alignment horizontal="right"/>
    </xf>
    <xf numFmtId="172" fontId="5" fillId="0" borderId="0" xfId="2" applyNumberFormat="1" applyFont="1" applyFill="1"/>
    <xf numFmtId="0" fontId="2" fillId="0" borderId="1" xfId="0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6" fillId="0" borderId="0" xfId="0" applyFont="1"/>
    <xf numFmtId="164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0" fontId="2" fillId="0" borderId="0" xfId="0" applyFont="1" applyAlignment="1"/>
    <xf numFmtId="178" fontId="2" fillId="0" borderId="2" xfId="0" applyNumberFormat="1" applyFont="1" applyBorder="1" applyAlignment="1">
      <alignment horizontal="right"/>
    </xf>
    <xf numFmtId="178" fontId="2" fillId="0" borderId="1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178" fontId="2" fillId="0" borderId="2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0" fontId="4" fillId="0" borderId="0" xfId="0" applyFont="1"/>
    <xf numFmtId="164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3" applyFont="1" applyFill="1"/>
    <xf numFmtId="0" fontId="10" fillId="0" borderId="0" xfId="3" applyFont="1" applyFill="1" applyAlignment="1">
      <alignment horizontal="center"/>
    </xf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Publicaciones/2019/ACTUALIZADA%20JUN19%20HOJA%20DE%20TRABAJO%20BANCO%20CONSOLIDADO%20DIC2019%20NCB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WFS JUN 2018"/>
      <sheetName val="WFS SEPT 2019"/>
      <sheetName val="HOJA DE CONSOLIDACION"/>
      <sheetName val="BG"/>
      <sheetName val="ER"/>
      <sheetName val="ECAM PAT"/>
      <sheetName val="Nota 1"/>
      <sheetName val="Nota 2"/>
      <sheetName val="Nota 3"/>
      <sheetName val="Nota 4"/>
      <sheetName val="Nota 3-A"/>
      <sheetName val="Nota 4."/>
      <sheetName val="Nota 6"/>
      <sheetName val="Nota 4.1"/>
      <sheetName val="Nota 5"/>
      <sheetName val="Nota 6."/>
      <sheetName val="Nota 7"/>
      <sheetName val="Nota 8"/>
      <sheetName val="Nota 8.1"/>
      <sheetName val="NOTA 9"/>
      <sheetName val="Nota 10"/>
      <sheetName val="Nota 11"/>
      <sheetName val="Nota 12"/>
      <sheetName val="Nota 13"/>
      <sheetName val="Nota 14"/>
      <sheetName val="Validaciones"/>
      <sheetName val="Nota 19"/>
      <sheetName val="Nota 15"/>
      <sheetName val="Nota 16"/>
      <sheetName val="Nota 17"/>
      <sheetName val="Nota 18"/>
      <sheetName val="Nota 19."/>
      <sheetName val="Nota 20"/>
      <sheetName val="Nota 21"/>
      <sheetName val="Nota 22"/>
      <sheetName val="Nota 23"/>
      <sheetName val="Nota 24"/>
      <sheetName val="Nota 25."/>
      <sheetName val="Nota 26."/>
      <sheetName val="Nota 27."/>
      <sheetName val="Nota 28"/>
      <sheetName val="Nota 29."/>
      <sheetName val="Nota 30"/>
      <sheetName val="Nota 31"/>
      <sheetName val="Nota31."/>
      <sheetName val="Nota 32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42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7"/>
  <sheetViews>
    <sheetView tabSelected="1" topLeftCell="A13" zoomScaleNormal="100" workbookViewId="0">
      <selection activeCell="B10" sqref="B10"/>
    </sheetView>
  </sheetViews>
  <sheetFormatPr baseColWidth="10" defaultColWidth="2.54296875" defaultRowHeight="14.5" x14ac:dyDescent="0.35"/>
  <cols>
    <col min="1" max="1" width="61.08984375" customWidth="1"/>
    <col min="2" max="2" width="21.453125" style="21" customWidth="1"/>
  </cols>
  <sheetData>
    <row r="1" spans="1:2" x14ac:dyDescent="0.35">
      <c r="A1" s="1" t="s">
        <v>55</v>
      </c>
    </row>
    <row r="2" spans="1:2" ht="15.5" x14ac:dyDescent="0.35">
      <c r="A2" s="38" t="s">
        <v>60</v>
      </c>
    </row>
    <row r="3" spans="1:2" ht="15.5" x14ac:dyDescent="0.35">
      <c r="A3" s="38" t="s">
        <v>59</v>
      </c>
    </row>
    <row r="4" spans="1:2" x14ac:dyDescent="0.35">
      <c r="A4" s="39" t="s">
        <v>61</v>
      </c>
    </row>
    <row r="5" spans="1:2" x14ac:dyDescent="0.35">
      <c r="A5" s="1"/>
      <c r="B5" s="2"/>
    </row>
    <row r="6" spans="1:2" x14ac:dyDescent="0.35">
      <c r="A6" s="3"/>
      <c r="B6" s="4"/>
    </row>
    <row r="7" spans="1:2" x14ac:dyDescent="0.35">
      <c r="A7" s="1" t="s">
        <v>0</v>
      </c>
      <c r="B7" s="2"/>
    </row>
    <row r="8" spans="1:2" x14ac:dyDescent="0.35">
      <c r="A8" s="1" t="s">
        <v>1</v>
      </c>
      <c r="B8" s="2"/>
    </row>
    <row r="9" spans="1:2" x14ac:dyDescent="0.35">
      <c r="A9" s="3" t="s">
        <v>2</v>
      </c>
      <c r="B9" s="5">
        <v>561859.4</v>
      </c>
    </row>
    <row r="10" spans="1:2" x14ac:dyDescent="0.35">
      <c r="A10" s="3" t="s">
        <v>3</v>
      </c>
      <c r="B10" s="6">
        <v>207490.4</v>
      </c>
    </row>
    <row r="11" spans="1:2" x14ac:dyDescent="0.35">
      <c r="A11" s="3" t="s">
        <v>4</v>
      </c>
      <c r="B11" s="7">
        <v>1878730.4</v>
      </c>
    </row>
    <row r="12" spans="1:2" x14ac:dyDescent="0.35">
      <c r="A12" s="3"/>
      <c r="B12" s="8">
        <f>SUM(B9:B11)</f>
        <v>2648080.2000000002</v>
      </c>
    </row>
    <row r="13" spans="1:2" x14ac:dyDescent="0.35">
      <c r="A13" s="1" t="s">
        <v>5</v>
      </c>
      <c r="B13" s="9"/>
    </row>
    <row r="14" spans="1:2" x14ac:dyDescent="0.35">
      <c r="A14" s="3" t="s">
        <v>6</v>
      </c>
      <c r="B14" s="6">
        <v>3823.7</v>
      </c>
    </row>
    <row r="15" spans="1:2" x14ac:dyDescent="0.35">
      <c r="A15" s="3" t="s">
        <v>7</v>
      </c>
      <c r="B15" s="10">
        <v>4886</v>
      </c>
    </row>
    <row r="16" spans="1:2" x14ac:dyDescent="0.35">
      <c r="A16" s="11" t="s">
        <v>54</v>
      </c>
      <c r="B16" s="12">
        <v>34209</v>
      </c>
    </row>
    <row r="17" spans="1:2" ht="13.5" customHeight="1" x14ac:dyDescent="0.35">
      <c r="A17" s="11"/>
      <c r="B17" s="13"/>
    </row>
    <row r="18" spans="1:2" x14ac:dyDescent="0.35">
      <c r="A18" s="14"/>
      <c r="B18" s="8">
        <f>SUM(B14:B17)</f>
        <v>42918.7</v>
      </c>
    </row>
    <row r="19" spans="1:2" x14ac:dyDescent="0.35">
      <c r="A19" s="1" t="s">
        <v>8</v>
      </c>
      <c r="B19" s="15"/>
    </row>
    <row r="20" spans="1:2" x14ac:dyDescent="0.35">
      <c r="A20" s="11" t="s">
        <v>9</v>
      </c>
      <c r="B20" s="16">
        <v>45351.5</v>
      </c>
    </row>
    <row r="21" spans="1:2" x14ac:dyDescent="0.35">
      <c r="A21" s="11"/>
      <c r="B21" s="17"/>
    </row>
    <row r="22" spans="1:2" ht="15" thickBot="1" x14ac:dyDescent="0.4">
      <c r="A22" s="3" t="s">
        <v>10</v>
      </c>
      <c r="B22" s="18">
        <f>B12+B18+B20</f>
        <v>2736350.4000000004</v>
      </c>
    </row>
    <row r="23" spans="1:2" ht="15" thickTop="1" x14ac:dyDescent="0.35">
      <c r="A23" s="1" t="s">
        <v>11</v>
      </c>
      <c r="B23" s="15"/>
    </row>
    <row r="24" spans="1:2" x14ac:dyDescent="0.35">
      <c r="A24" s="1" t="s">
        <v>12</v>
      </c>
      <c r="B24" s="9"/>
    </row>
    <row r="25" spans="1:2" x14ac:dyDescent="0.35">
      <c r="A25" s="3" t="s">
        <v>13</v>
      </c>
      <c r="B25" s="5">
        <v>1773724.7</v>
      </c>
    </row>
    <row r="26" spans="1:2" x14ac:dyDescent="0.35">
      <c r="A26" s="3" t="s">
        <v>14</v>
      </c>
      <c r="B26" s="6">
        <v>12975.6</v>
      </c>
    </row>
    <row r="27" spans="1:2" x14ac:dyDescent="0.35">
      <c r="A27" s="3" t="s">
        <v>15</v>
      </c>
      <c r="B27" s="6">
        <v>388460.2</v>
      </c>
    </row>
    <row r="28" spans="1:2" x14ac:dyDescent="0.35">
      <c r="A28" s="3" t="s">
        <v>16</v>
      </c>
      <c r="B28" s="6">
        <v>200</v>
      </c>
    </row>
    <row r="29" spans="1:2" x14ac:dyDescent="0.35">
      <c r="A29" s="3" t="s">
        <v>17</v>
      </c>
      <c r="B29" s="6">
        <v>200595.6</v>
      </c>
    </row>
    <row r="30" spans="1:2" x14ac:dyDescent="0.35">
      <c r="A30" s="3" t="s">
        <v>18</v>
      </c>
      <c r="B30" s="7">
        <v>12930.4</v>
      </c>
    </row>
    <row r="31" spans="1:2" x14ac:dyDescent="0.35">
      <c r="A31" s="19"/>
      <c r="B31" s="8">
        <f>SUM(B25:B30)</f>
        <v>2388886.5</v>
      </c>
    </row>
    <row r="32" spans="1:2" x14ac:dyDescent="0.35">
      <c r="A32" s="1" t="s">
        <v>19</v>
      </c>
      <c r="B32" s="9"/>
    </row>
    <row r="33" spans="1:2" x14ac:dyDescent="0.35">
      <c r="A33" s="3" t="s">
        <v>20</v>
      </c>
      <c r="B33" s="6">
        <v>29226.5</v>
      </c>
    </row>
    <row r="34" spans="1:2" x14ac:dyDescent="0.35">
      <c r="A34" s="3" t="s">
        <v>21</v>
      </c>
      <c r="B34" s="6">
        <v>3869.6</v>
      </c>
    </row>
    <row r="35" spans="1:2" x14ac:dyDescent="0.35">
      <c r="A35" s="3" t="s">
        <v>18</v>
      </c>
      <c r="B35" s="7">
        <v>20572</v>
      </c>
    </row>
    <row r="36" spans="1:2" x14ac:dyDescent="0.35">
      <c r="A36" s="3"/>
      <c r="B36" s="8">
        <f>SUM(B33:B35)</f>
        <v>53668.1</v>
      </c>
    </row>
    <row r="37" spans="1:2" x14ac:dyDescent="0.35">
      <c r="A37" s="3" t="s">
        <v>22</v>
      </c>
      <c r="B37" s="8">
        <f>B36+B31</f>
        <v>2442554.6</v>
      </c>
    </row>
    <row r="38" spans="1:2" x14ac:dyDescent="0.35">
      <c r="A38" s="1" t="s">
        <v>23</v>
      </c>
      <c r="B38" s="9"/>
    </row>
    <row r="39" spans="1:2" x14ac:dyDescent="0.35">
      <c r="A39" s="3" t="s">
        <v>24</v>
      </c>
      <c r="B39" s="6">
        <v>150000</v>
      </c>
    </row>
    <row r="40" spans="1:2" x14ac:dyDescent="0.35">
      <c r="A40" s="11" t="s">
        <v>25</v>
      </c>
      <c r="B40" s="16">
        <v>143795.79999999999</v>
      </c>
    </row>
    <row r="41" spans="1:2" x14ac:dyDescent="0.35">
      <c r="A41" s="11"/>
      <c r="B41" s="20"/>
    </row>
    <row r="42" spans="1:2" x14ac:dyDescent="0.35">
      <c r="A42" s="3" t="s">
        <v>26</v>
      </c>
      <c r="B42" s="7">
        <f>SUM(B39:B41)</f>
        <v>293795.8</v>
      </c>
    </row>
    <row r="43" spans="1:2" ht="15" thickBot="1" x14ac:dyDescent="0.4">
      <c r="A43" s="3" t="s">
        <v>27</v>
      </c>
      <c r="B43" s="18">
        <f>B42+B37</f>
        <v>2736350.4</v>
      </c>
    </row>
    <row r="44" spans="1:2" ht="15" thickTop="1" x14ac:dyDescent="0.35"/>
    <row r="46" spans="1:2" x14ac:dyDescent="0.35">
      <c r="A46" s="40" t="s">
        <v>62</v>
      </c>
      <c r="B46" s="41" t="s">
        <v>63</v>
      </c>
    </row>
    <row r="47" spans="1:2" x14ac:dyDescent="0.35">
      <c r="A47" s="40" t="s">
        <v>64</v>
      </c>
      <c r="B47" s="41" t="s">
        <v>65</v>
      </c>
    </row>
  </sheetData>
  <mergeCells count="6">
    <mergeCell ref="A40:A41"/>
    <mergeCell ref="B40:B41"/>
    <mergeCell ref="A16:A17"/>
    <mergeCell ref="B16:B17"/>
    <mergeCell ref="A20:A21"/>
    <mergeCell ref="B20:B21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D41"/>
  <sheetViews>
    <sheetView zoomScaleNormal="100" workbookViewId="0">
      <selection activeCell="B13" sqref="B13"/>
    </sheetView>
  </sheetViews>
  <sheetFormatPr baseColWidth="10" defaultColWidth="2.453125" defaultRowHeight="15.5" x14ac:dyDescent="0.35"/>
  <cols>
    <col min="1" max="1" width="52.08984375" customWidth="1"/>
    <col min="2" max="2" width="24.453125" style="37" customWidth="1"/>
    <col min="3" max="3" width="1.54296875" customWidth="1"/>
  </cols>
  <sheetData>
    <row r="1" spans="1:4" ht="14.5" x14ac:dyDescent="0.35">
      <c r="A1" s="22" t="s">
        <v>55</v>
      </c>
      <c r="B1" s="23"/>
    </row>
    <row r="2" spans="1:4" x14ac:dyDescent="0.35">
      <c r="A2" s="38" t="s">
        <v>56</v>
      </c>
      <c r="B2"/>
    </row>
    <row r="3" spans="1:4" x14ac:dyDescent="0.35">
      <c r="A3" s="38" t="s">
        <v>58</v>
      </c>
      <c r="B3"/>
    </row>
    <row r="4" spans="1:4" x14ac:dyDescent="0.35">
      <c r="A4" s="38" t="s">
        <v>59</v>
      </c>
      <c r="B4"/>
    </row>
    <row r="5" spans="1:4" ht="14.5" x14ac:dyDescent="0.35">
      <c r="A5" s="39" t="s">
        <v>57</v>
      </c>
      <c r="B5"/>
    </row>
    <row r="6" spans="1:4" ht="14.5" x14ac:dyDescent="0.35">
      <c r="A6" s="39"/>
      <c r="B6"/>
    </row>
    <row r="7" spans="1:4" ht="14.5" x14ac:dyDescent="0.35">
      <c r="A7" s="1" t="s">
        <v>28</v>
      </c>
      <c r="B7" s="15"/>
      <c r="C7" s="3"/>
      <c r="D7" s="3"/>
    </row>
    <row r="8" spans="1:4" ht="14.5" x14ac:dyDescent="0.35">
      <c r="A8" s="3" t="s">
        <v>29</v>
      </c>
      <c r="B8" s="24">
        <v>144472.6</v>
      </c>
      <c r="C8" s="3"/>
      <c r="D8" s="3"/>
    </row>
    <row r="9" spans="1:4" ht="14.5" x14ac:dyDescent="0.35">
      <c r="A9" s="3" t="s">
        <v>30</v>
      </c>
      <c r="B9" s="25">
        <v>13937.7</v>
      </c>
      <c r="C9" s="3"/>
      <c r="D9" s="3"/>
    </row>
    <row r="10" spans="1:4" ht="14.5" x14ac:dyDescent="0.35">
      <c r="A10" s="3" t="s">
        <v>31</v>
      </c>
      <c r="B10" s="25">
        <v>8456.1</v>
      </c>
      <c r="C10" s="3"/>
      <c r="D10" s="3"/>
    </row>
    <row r="11" spans="1:4" ht="14.5" x14ac:dyDescent="0.35">
      <c r="A11" s="3" t="s">
        <v>32</v>
      </c>
      <c r="B11" s="26">
        <v>49.653260000000003</v>
      </c>
      <c r="C11" s="3"/>
      <c r="D11" s="3"/>
    </row>
    <row r="12" spans="1:4" ht="14.5" x14ac:dyDescent="0.35">
      <c r="A12" s="3" t="s">
        <v>33</v>
      </c>
      <c r="B12" s="25">
        <v>91.1</v>
      </c>
      <c r="C12" s="3"/>
      <c r="D12" s="3"/>
    </row>
    <row r="13" spans="1:4" ht="14.5" x14ac:dyDescent="0.35">
      <c r="A13" s="3" t="s">
        <v>34</v>
      </c>
      <c r="B13" s="25">
        <v>8129.7</v>
      </c>
      <c r="C13" s="3"/>
      <c r="D13" s="3"/>
    </row>
    <row r="14" spans="1:4" ht="14.5" x14ac:dyDescent="0.35">
      <c r="A14" s="3" t="s">
        <v>35</v>
      </c>
      <c r="B14" s="25">
        <v>1336.2</v>
      </c>
      <c r="C14" s="3"/>
      <c r="D14" s="3"/>
    </row>
    <row r="15" spans="1:4" ht="14.5" x14ac:dyDescent="0.35">
      <c r="A15" s="3" t="s">
        <v>36</v>
      </c>
      <c r="B15" s="25">
        <v>18464</v>
      </c>
      <c r="C15" s="3"/>
      <c r="D15" s="3"/>
    </row>
    <row r="16" spans="1:4" ht="14.5" x14ac:dyDescent="0.35">
      <c r="A16" s="27"/>
      <c r="B16" s="28">
        <f>SUM(B8:B15)</f>
        <v>194937.05326000004</v>
      </c>
      <c r="C16" s="3"/>
      <c r="D16" s="3"/>
    </row>
    <row r="17" spans="1:4" ht="14.5" x14ac:dyDescent="0.35">
      <c r="A17" s="1" t="s">
        <v>37</v>
      </c>
      <c r="B17" s="15"/>
      <c r="C17" s="3"/>
      <c r="D17" s="3"/>
    </row>
    <row r="18" spans="1:4" ht="14.5" x14ac:dyDescent="0.35">
      <c r="A18" s="3" t="s">
        <v>38</v>
      </c>
      <c r="B18" s="25">
        <v>32129.4</v>
      </c>
      <c r="C18" s="3"/>
      <c r="D18" s="3"/>
    </row>
    <row r="19" spans="1:4" ht="14.5" x14ac:dyDescent="0.35">
      <c r="A19" s="3" t="s">
        <v>39</v>
      </c>
      <c r="B19" s="25">
        <v>20150.400000000001</v>
      </c>
      <c r="C19" s="3"/>
      <c r="D19" s="3"/>
    </row>
    <row r="20" spans="1:4" ht="14.5" x14ac:dyDescent="0.35">
      <c r="A20" s="3" t="s">
        <v>40</v>
      </c>
      <c r="B20" s="25">
        <v>9397.9</v>
      </c>
      <c r="C20" s="3"/>
      <c r="D20" s="3"/>
    </row>
    <row r="21" spans="1:4" ht="14.5" x14ac:dyDescent="0.35">
      <c r="A21" s="3" t="s">
        <v>41</v>
      </c>
      <c r="B21" s="25">
        <v>125.2</v>
      </c>
      <c r="C21" s="3"/>
      <c r="D21" s="3"/>
    </row>
    <row r="22" spans="1:4" ht="14.5" x14ac:dyDescent="0.35">
      <c r="A22" s="3" t="s">
        <v>36</v>
      </c>
      <c r="B22" s="29">
        <v>21160.2</v>
      </c>
      <c r="C22" s="3"/>
      <c r="D22" s="3"/>
    </row>
    <row r="23" spans="1:4" ht="14.5" x14ac:dyDescent="0.35">
      <c r="A23" s="1"/>
      <c r="B23" s="30">
        <f>SUM(B18:B22)</f>
        <v>82963.100000000006</v>
      </c>
      <c r="C23" s="3"/>
      <c r="D23" s="3"/>
    </row>
    <row r="24" spans="1:4" ht="14.5" x14ac:dyDescent="0.35">
      <c r="A24" s="3" t="s">
        <v>42</v>
      </c>
      <c r="B24" s="29">
        <v>31717.7</v>
      </c>
      <c r="C24" s="3"/>
      <c r="D24" s="3"/>
    </row>
    <row r="25" spans="1:4" ht="14.5" x14ac:dyDescent="0.35">
      <c r="A25" s="3"/>
      <c r="B25" s="32">
        <f>SUM(B23:B24)</f>
        <v>114680.8</v>
      </c>
      <c r="C25" s="3"/>
      <c r="D25" s="3"/>
    </row>
    <row r="26" spans="1:4" ht="14.5" x14ac:dyDescent="0.35">
      <c r="A26" s="1" t="s">
        <v>43</v>
      </c>
      <c r="B26" s="31">
        <f>(B16-B25)</f>
        <v>80256.253260000041</v>
      </c>
      <c r="C26" s="3"/>
      <c r="D26" s="3"/>
    </row>
    <row r="27" spans="1:4" ht="14.5" x14ac:dyDescent="0.35">
      <c r="A27" s="1" t="s">
        <v>44</v>
      </c>
      <c r="B27" s="25"/>
      <c r="C27" s="3"/>
      <c r="D27" s="3"/>
    </row>
    <row r="28" spans="1:4" ht="14.5" x14ac:dyDescent="0.35">
      <c r="A28" s="3" t="s">
        <v>45</v>
      </c>
      <c r="B28" s="25">
        <v>30792.3</v>
      </c>
      <c r="C28" s="3"/>
      <c r="D28" s="3"/>
    </row>
    <row r="29" spans="1:4" ht="14.5" x14ac:dyDescent="0.35">
      <c r="A29" s="3" t="s">
        <v>46</v>
      </c>
      <c r="B29" s="25">
        <v>26527.200000000001</v>
      </c>
      <c r="C29" s="3"/>
      <c r="D29" s="3"/>
    </row>
    <row r="30" spans="1:4" ht="14.5" x14ac:dyDescent="0.35">
      <c r="A30" s="3" t="s">
        <v>47</v>
      </c>
      <c r="B30" s="31">
        <v>5127.7</v>
      </c>
      <c r="C30" s="3"/>
      <c r="D30" s="3"/>
    </row>
    <row r="31" spans="1:4" ht="14.5" x14ac:dyDescent="0.35">
      <c r="A31" s="3"/>
      <c r="B31" s="31">
        <f>SUM(B28:B30)</f>
        <v>62447.199999999997</v>
      </c>
      <c r="C31" s="3"/>
      <c r="D31" s="3"/>
    </row>
    <row r="32" spans="1:4" ht="14.5" x14ac:dyDescent="0.35">
      <c r="A32" s="3" t="s">
        <v>48</v>
      </c>
      <c r="B32" s="25">
        <f>(B26-B31)</f>
        <v>17809.053260000044</v>
      </c>
      <c r="C32" s="3"/>
      <c r="D32" s="3"/>
    </row>
    <row r="33" spans="1:4" ht="14.5" x14ac:dyDescent="0.35">
      <c r="A33" s="3" t="s">
        <v>49</v>
      </c>
      <c r="B33" s="31">
        <v>13771.4</v>
      </c>
      <c r="C33" s="3"/>
      <c r="D33" s="3"/>
    </row>
    <row r="34" spans="1:4" ht="14.5" x14ac:dyDescent="0.35">
      <c r="A34" s="3" t="s">
        <v>50</v>
      </c>
      <c r="B34" s="33">
        <f>SUM(B32:B33)</f>
        <v>31580.453260000046</v>
      </c>
      <c r="C34" s="3"/>
      <c r="D34" s="3"/>
    </row>
    <row r="35" spans="1:4" ht="14.5" x14ac:dyDescent="0.35">
      <c r="A35" s="3" t="s">
        <v>51</v>
      </c>
      <c r="B35" s="34">
        <v>-9597.1</v>
      </c>
      <c r="C35" s="3"/>
      <c r="D35" s="3"/>
    </row>
    <row r="36" spans="1:4" ht="14.5" x14ac:dyDescent="0.35">
      <c r="A36" s="3" t="s">
        <v>52</v>
      </c>
      <c r="B36" s="31">
        <v>-1418.7</v>
      </c>
      <c r="C36" s="3"/>
      <c r="D36" s="3"/>
    </row>
    <row r="37" spans="1:4" ht="15" thickBot="1" x14ac:dyDescent="0.4">
      <c r="A37" s="3" t="s">
        <v>53</v>
      </c>
      <c r="B37" s="35">
        <f>+B34+B35+B36</f>
        <v>20564.653260000046</v>
      </c>
      <c r="C37" s="3"/>
      <c r="D37" s="3"/>
    </row>
    <row r="38" spans="1:4" ht="15" thickTop="1" x14ac:dyDescent="0.35">
      <c r="A38" s="1"/>
      <c r="B38" s="23"/>
      <c r="C38" s="3"/>
      <c r="D38" s="3"/>
    </row>
    <row r="39" spans="1:4" x14ac:dyDescent="0.35">
      <c r="A39" s="36"/>
    </row>
    <row r="40" spans="1:4" ht="14.5" x14ac:dyDescent="0.35">
      <c r="A40" s="40" t="s">
        <v>62</v>
      </c>
      <c r="B40" s="41" t="s">
        <v>63</v>
      </c>
    </row>
    <row r="41" spans="1:4" ht="14.5" x14ac:dyDescent="0.35">
      <c r="A41" s="40" t="s">
        <v>64</v>
      </c>
      <c r="B41" s="41" t="s">
        <v>65</v>
      </c>
    </row>
  </sheetData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2020-02-18T15:24:45Z</dcterms:created>
  <dcterms:modified xsi:type="dcterms:W3CDTF">2020-02-18T15:49:22Z</dcterms:modified>
</cp:coreProperties>
</file>