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5715" windowWidth="11580" windowHeight="2520" tabRatio="838" activeTab="0"/>
  </bookViews>
  <sheets>
    <sheet name="Balance General" sheetId="1" r:id="rId1"/>
    <sheet name="Estado de Resultados" sheetId="2" r:id="rId2"/>
  </sheets>
  <definedNames>
    <definedName name="_xlnm.Print_Area" localSheetId="0">'Balance General'!$A$1:$I$75</definedName>
    <definedName name="_xlnm.Print_Area" localSheetId="1">'Estado de Resultados'!$A$1:$I$54</definedName>
  </definedNames>
  <calcPr fullCalcOnLoad="1"/>
</workbook>
</file>

<file path=xl/sharedStrings.xml><?xml version="1.0" encoding="utf-8"?>
<sst xmlns="http://schemas.openxmlformats.org/spreadsheetml/2006/main" count="119" uniqueCount="111">
  <si>
    <t>CUENTAS DE CONTROL</t>
  </si>
  <si>
    <t>RESERVAS DE CAPITAL</t>
  </si>
  <si>
    <t>RESULTADOS</t>
  </si>
  <si>
    <t>INGRESOS DE OPERACION</t>
  </si>
  <si>
    <t>CASA DE CORREDORES DE BOLSA</t>
  </si>
  <si>
    <t>ACTIVO</t>
  </si>
  <si>
    <t>Impuestos</t>
  </si>
  <si>
    <t>Muebles</t>
  </si>
  <si>
    <t>TOTAL ACTIVO</t>
  </si>
  <si>
    <t>PASIVO</t>
  </si>
  <si>
    <t>TOTAL PASIVO</t>
  </si>
  <si>
    <t xml:space="preserve">CAPITAL </t>
  </si>
  <si>
    <t>TOTAL PASIVO MAS PATRIMONIO</t>
  </si>
  <si>
    <t xml:space="preserve"> </t>
  </si>
  <si>
    <t>CUENTAS CONTINGENTES DE COMPROMISO DEUDORAS</t>
  </si>
  <si>
    <t>INGRESOS</t>
  </si>
  <si>
    <t>MENOS :</t>
  </si>
  <si>
    <t>MAS :</t>
  </si>
  <si>
    <t>GASTOS FINANCIEROS</t>
  </si>
  <si>
    <t>CAPITAL CONTABLE</t>
  </si>
  <si>
    <t xml:space="preserve">LIMITE PARA LA CONSTITUCION DE RESERVA </t>
  </si>
  <si>
    <t>SEGUN ART. 123 Y 124 DEL CODIGO DE COMERIO</t>
  </si>
  <si>
    <t>Q. acciones</t>
  </si>
  <si>
    <t>V/acción.</t>
  </si>
  <si>
    <t>Quinta parte</t>
  </si>
  <si>
    <t>del capital</t>
  </si>
  <si>
    <t>Reserva al</t>
  </si>
  <si>
    <t>Límite de</t>
  </si>
  <si>
    <t>reserva</t>
  </si>
  <si>
    <t>Capital</t>
  </si>
  <si>
    <t>social</t>
  </si>
  <si>
    <t>ACTIVO CORRIENTE</t>
  </si>
  <si>
    <t>ACTIVO NO CORRIENTE</t>
  </si>
  <si>
    <t>PASIVO CORRIENTE</t>
  </si>
  <si>
    <t>PATRIMONIO NETO</t>
  </si>
  <si>
    <t>CUENTAS CONTINGENTES Y DE COMPROMISO ACREEDORAS</t>
  </si>
  <si>
    <t>GASTOS</t>
  </si>
  <si>
    <t xml:space="preserve">     GASTOS DE OPERACION</t>
  </si>
  <si>
    <t xml:space="preserve">            RESULTADOS DE OPERACIÓN</t>
  </si>
  <si>
    <t xml:space="preserve">      INGRESOS FINANCIEROS</t>
  </si>
  <si>
    <t xml:space="preserve">            RESULTADOS ANTES DE INTERESES E IMPUESTOS</t>
  </si>
  <si>
    <t xml:space="preserve">            RESULTADOS DESPUES DE INTERESES Y ANTES DE IMPUESTOS</t>
  </si>
  <si>
    <t xml:space="preserve"> IMPUESTO SOBRE LA RENTA</t>
  </si>
  <si>
    <t xml:space="preserve">            RESULTADOS DESPUES DE  IMPUESTOS</t>
  </si>
  <si>
    <t xml:space="preserve">    INGRESOS EXTRAORDINARIOS</t>
  </si>
  <si>
    <t>Provisiones para incobrabilidad de cuentas y documentos por cobrar</t>
  </si>
  <si>
    <t xml:space="preserve">REVALUACIONES </t>
  </si>
  <si>
    <t>Revaluaciones de inversiones</t>
  </si>
  <si>
    <t xml:space="preserve">  VALORES BANAGRICOLA, S. A. DE C. V.</t>
  </si>
  <si>
    <t>contable</t>
  </si>
  <si>
    <t xml:space="preserve">PATRIMONIO NETO ART.99  DE LA LEY </t>
  </si>
  <si>
    <t xml:space="preserve"> MERCADO DE VALORES</t>
  </si>
  <si>
    <t>CUENTAS DE CONTROL ACREEDORAS</t>
  </si>
  <si>
    <t>PASIVO NO CORRIENTE</t>
  </si>
  <si>
    <t>TOTAL PATRIMONIO</t>
  </si>
  <si>
    <t>UTILIDAD  NETA.</t>
  </si>
  <si>
    <t>Resultados ejercicios anteriores</t>
  </si>
  <si>
    <t>Gastos pagados por anticipado</t>
  </si>
  <si>
    <t xml:space="preserve">     GASTOS EXTRAORDINARIOS</t>
  </si>
  <si>
    <t>CONTINGENTES DE COMPROMISOS Y DE CONTROL PROPIAS</t>
  </si>
  <si>
    <t>TOTAL CONTINGENTES DE COMPROMISOS Y DE CONTROL PROPIAS</t>
  </si>
  <si>
    <t>Impuesto sobre la renta diferido</t>
  </si>
  <si>
    <t>VALORES BANAGRICOLA, S. A. DE C. V.</t>
  </si>
  <si>
    <t>Disponible restringido</t>
  </si>
  <si>
    <t>Inversiones financieras</t>
  </si>
  <si>
    <t>Cuentas y documentos por cobrar</t>
  </si>
  <si>
    <t>Rendimientos por cobrar</t>
  </si>
  <si>
    <t>Inversiones financieras a largo plazo</t>
  </si>
  <si>
    <t>Cuentas por pagar</t>
  </si>
  <si>
    <t>Impuestos por pagar propios</t>
  </si>
  <si>
    <t>Capital social</t>
  </si>
  <si>
    <t xml:space="preserve">Reservas de capital </t>
  </si>
  <si>
    <t>Reservas voluntarias</t>
  </si>
  <si>
    <t>Resultados del presente ejercicio</t>
  </si>
  <si>
    <t>Garantías otorgadas</t>
  </si>
  <si>
    <t>Valores y bienes propios en custodia</t>
  </si>
  <si>
    <t>Valores y bienes propios cedidos en garantía</t>
  </si>
  <si>
    <t>Cuentas de control diversas</t>
  </si>
  <si>
    <t>Responsabilidad por garantías otorgadas</t>
  </si>
  <si>
    <t>Contracuenta valores y bienes propios en custodia</t>
  </si>
  <si>
    <t>Contracuenta valores y bienes propios cedidos en garantía</t>
  </si>
  <si>
    <t>Contracuenta de cuentas de control diversas</t>
  </si>
  <si>
    <t>Bancos y otras instituciones financieras</t>
  </si>
  <si>
    <t xml:space="preserve">Ingresos por servicios bursátiles </t>
  </si>
  <si>
    <t xml:space="preserve">Ingresos diversos </t>
  </si>
  <si>
    <t>Gtos.generales de admon.  y  personal de oper. bursátiles</t>
  </si>
  <si>
    <t>Gtos. por depreciación, amortización y deterioro por operaciones ctes.</t>
  </si>
  <si>
    <t>Ingresos por inversiones financieras</t>
  </si>
  <si>
    <t>Ingresos por cuentas y documentos por cobrar</t>
  </si>
  <si>
    <t>Gastos de operación por inversiones propias</t>
  </si>
  <si>
    <t>Gastos por obligaciones con instituciones financieras</t>
  </si>
  <si>
    <t>Impuesto sobre la renta</t>
  </si>
  <si>
    <t>Gastos extraordinarios</t>
  </si>
  <si>
    <t>Ingresos extraordinarios</t>
  </si>
  <si>
    <t>Dividendos por pagar</t>
  </si>
  <si>
    <t>BALANCE GENERAL  AL 31 DE OCTUBRE 2020</t>
  </si>
  <si>
    <t>ESTADO DE RESULTADOS  DEL 01 DE ENERO  AL 31 DE OCTUBRE DE 2020</t>
  </si>
  <si>
    <t>(Expresado en miles de dólares de los Estados Unidos de América)</t>
  </si>
  <si>
    <t xml:space="preserve">                                                                            ( Expresado en miles de dólares de los Estados Unidos de América)                                                                       </t>
  </si>
  <si>
    <t xml:space="preserve">      Rafael Barraza Domínguez</t>
  </si>
  <si>
    <t xml:space="preserve">                    César Augusto Córdova Velásquez</t>
  </si>
  <si>
    <t xml:space="preserve">    Miguel Angel Guzmán Miranda</t>
  </si>
  <si>
    <t xml:space="preserve">          Apoderado General</t>
  </si>
  <si>
    <t xml:space="preserve">                                 Gerente General</t>
  </si>
  <si>
    <t xml:space="preserve">                   Contador</t>
  </si>
  <si>
    <t xml:space="preserve">     Rafael Barraza Domínguez</t>
  </si>
  <si>
    <t xml:space="preserve">                   César Augusto Córdova Velásquez</t>
  </si>
  <si>
    <t xml:space="preserve">  Miguel Angel Guzmán Miranda</t>
  </si>
  <si>
    <t xml:space="preserve">           Apoderado General</t>
  </si>
  <si>
    <t xml:space="preserve">                                Gerente General</t>
  </si>
  <si>
    <t xml:space="preserve">                  Contador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</si>
</sst>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-* #,##0.0_-;\-* #,##0.0_-;_-* &quot;-&quot;?_-;_-@_-"/>
    <numFmt numFmtId="175" formatCode="#,##0.00_ ;\-#,##0.00\ "/>
    <numFmt numFmtId="176" formatCode="#,##0.00_);\-#,##0.00"/>
    <numFmt numFmtId="177" formatCode="0.000"/>
    <numFmt numFmtId="178" formatCode="0.0"/>
    <numFmt numFmtId="179" formatCode="#,##0.000_);\-#,##0.000"/>
    <numFmt numFmtId="180" formatCode="#,##0.0_);\-#,##0.0"/>
    <numFmt numFmtId="181" formatCode="#,##0_);\-#,##0"/>
    <numFmt numFmtId="182" formatCode="_-* #,##0.0_-;\-* #,##0.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;\(0.00\)"/>
    <numFmt numFmtId="191" formatCode="#,##0.000000000"/>
    <numFmt numFmtId="192" formatCode="[$-80A]dddd\,\ dd&quot; de &quot;mmmm&quot; de &quot;yyyy"/>
    <numFmt numFmtId="193" formatCode="[$-80A]hh:mm:ss\ AM/PM"/>
    <numFmt numFmtId="194" formatCode="_(&quot;$&quot;* #,##0.0_);_(&quot;$&quot;* \(#,##0.0\);_(&quot;$&quot;* &quot;-&quot;_);_(@_)"/>
    <numFmt numFmtId="195" formatCode="_(&quot;$&quot;* #,##0.00_);_(&quot;$&quot;* \(#,##0.00\);_(&quot;$&quot;* &quot;-&quot;_);_(@_)"/>
    <numFmt numFmtId="196" formatCode="#,##0.0000000000"/>
    <numFmt numFmtId="197" formatCode="_(* #,##0.0_);_(* \(#,##0.0\);_(* &quot;-&quot;_);_(@_)"/>
    <numFmt numFmtId="198" formatCode="_(* #,##0.00_);_(* \(#,##0.00\);_(* &quot;-&quot;_);_(@_)"/>
    <numFmt numFmtId="199" formatCode="0.0%"/>
    <numFmt numFmtId="200" formatCode="0.000%"/>
    <numFmt numFmtId="201" formatCode="0.0000%"/>
    <numFmt numFmtId="202" formatCode="0.00000%"/>
    <numFmt numFmtId="203" formatCode="_-&quot;$&quot;* #,##0.00_-;\-&quot;$&quot;* #,##0.00_-;_-&quot;$&quot;* &quot;-&quot;_-;_-@_-"/>
    <numFmt numFmtId="204" formatCode="\(_-* #,##0.00_-;\-* #,##0.00_-;_-* &quot;-&quot;_-;_-@_-\)"/>
    <numFmt numFmtId="205" formatCode="_-* #,##0_-;\-* #,##0_-;_-* &quot;-&quot;??_-;_-@_-"/>
    <numFmt numFmtId="206" formatCode="_-* #,##0.000000_-;\-* #,##0.000000_-;_-* &quot;-&quot;??_-;_-@_-"/>
    <numFmt numFmtId="207" formatCode="#,##0.0000000000000"/>
  </numFmts>
  <fonts count="56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sz val="11"/>
      <name val="Arial Black"/>
      <family val="2"/>
    </font>
    <font>
      <b/>
      <sz val="10"/>
      <name val="Arial Black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32" borderId="4" applyNumberFormat="0" applyFont="0" applyAlignment="0" applyProtection="0"/>
    <xf numFmtId="0" fontId="37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43" fontId="3" fillId="0" borderId="0" xfId="48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3" fontId="5" fillId="0" borderId="0" xfId="48" applyFont="1" applyAlignment="1">
      <alignment/>
    </xf>
    <xf numFmtId="43" fontId="2" fillId="0" borderId="0" xfId="48" applyFont="1" applyAlignment="1">
      <alignment horizontal="left"/>
    </xf>
    <xf numFmtId="43" fontId="3" fillId="0" borderId="0" xfId="48" applyFont="1" applyAlignment="1">
      <alignment horizontal="left"/>
    </xf>
    <xf numFmtId="43" fontId="5" fillId="0" borderId="0" xfId="48" applyFont="1" applyAlignment="1">
      <alignment horizontal="left"/>
    </xf>
    <xf numFmtId="0" fontId="2" fillId="0" borderId="0" xfId="0" applyFont="1" applyAlignment="1">
      <alignment horizontal="left"/>
    </xf>
    <xf numFmtId="43" fontId="0" fillId="0" borderId="0" xfId="0" applyNumberFormat="1" applyAlignment="1">
      <alignment/>
    </xf>
    <xf numFmtId="43" fontId="5" fillId="0" borderId="0" xfId="48" applyNumberFormat="1" applyFont="1" applyBorder="1" applyAlignment="1">
      <alignment/>
    </xf>
    <xf numFmtId="43" fontId="0" fillId="0" borderId="0" xfId="48" applyFont="1" applyAlignment="1">
      <alignment/>
    </xf>
    <xf numFmtId="43" fontId="1" fillId="0" borderId="0" xfId="0" applyNumberFormat="1" applyFont="1" applyAlignment="1">
      <alignment/>
    </xf>
    <xf numFmtId="43" fontId="5" fillId="0" borderId="0" xfId="48" applyFont="1" applyBorder="1" applyAlignment="1">
      <alignment horizontal="left"/>
    </xf>
    <xf numFmtId="0" fontId="0" fillId="0" borderId="0" xfId="0" applyNumberFormat="1" applyFill="1" applyBorder="1" applyAlignment="1" applyProtection="1">
      <alignment horizontal="left"/>
      <protection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0" fontId="6" fillId="0" borderId="0" xfId="48" applyNumberFormat="1" applyFont="1" applyBorder="1" applyAlignment="1">
      <alignment/>
    </xf>
    <xf numFmtId="0" fontId="12" fillId="0" borderId="0" xfId="0" applyFont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0" fontId="0" fillId="0" borderId="0" xfId="56">
      <alignment/>
      <protection/>
    </xf>
    <xf numFmtId="0" fontId="11" fillId="0" borderId="0" xfId="56" applyNumberFormat="1" applyFont="1" applyFill="1" applyBorder="1" applyAlignment="1" applyProtection="1">
      <alignment horizontal="left"/>
      <protection/>
    </xf>
    <xf numFmtId="0" fontId="5" fillId="0" borderId="0" xfId="56" applyFont="1">
      <alignment/>
      <protection/>
    </xf>
    <xf numFmtId="0" fontId="2" fillId="0" borderId="0" xfId="56" applyFont="1">
      <alignment/>
      <protection/>
    </xf>
    <xf numFmtId="0" fontId="3" fillId="0" borderId="0" xfId="56" applyFont="1">
      <alignment/>
      <protection/>
    </xf>
    <xf numFmtId="0" fontId="2" fillId="0" borderId="0" xfId="56" applyFont="1" applyAlignment="1">
      <alignment horizontal="left" indent="1"/>
      <protection/>
    </xf>
    <xf numFmtId="0" fontId="3" fillId="0" borderId="0" xfId="56" applyFont="1" applyAlignment="1">
      <alignment horizontal="left" indent="3"/>
      <protection/>
    </xf>
    <xf numFmtId="0" fontId="2" fillId="0" borderId="0" xfId="56" applyFont="1" applyAlignment="1">
      <alignment/>
      <protection/>
    </xf>
    <xf numFmtId="43" fontId="0" fillId="0" borderId="0" xfId="56" applyNumberFormat="1">
      <alignment/>
      <protection/>
    </xf>
    <xf numFmtId="0" fontId="5" fillId="0" borderId="0" xfId="56" applyFont="1" applyBorder="1">
      <alignment/>
      <protection/>
    </xf>
    <xf numFmtId="0" fontId="2" fillId="0" borderId="0" xfId="56" applyFont="1" applyBorder="1" applyAlignment="1">
      <alignment horizontal="left" indent="1"/>
      <protection/>
    </xf>
    <xf numFmtId="171" fontId="5" fillId="0" borderId="0" xfId="48" applyNumberFormat="1" applyFont="1" applyBorder="1" applyAlignment="1">
      <alignment/>
    </xf>
    <xf numFmtId="171" fontId="6" fillId="0" borderId="0" xfId="48" applyNumberFormat="1" applyFont="1" applyBorder="1" applyAlignment="1">
      <alignment/>
    </xf>
    <xf numFmtId="0" fontId="2" fillId="0" borderId="0" xfId="56" applyFont="1" applyBorder="1" applyAlignment="1">
      <alignment/>
      <protection/>
    </xf>
    <xf numFmtId="0" fontId="3" fillId="0" borderId="0" xfId="56" applyFont="1" applyBorder="1" applyAlignment="1">
      <alignment horizontal="left" indent="3"/>
      <protection/>
    </xf>
    <xf numFmtId="0" fontId="7" fillId="0" borderId="0" xfId="56" applyFont="1" applyBorder="1" applyAlignment="1">
      <alignment horizontal="center"/>
      <protection/>
    </xf>
    <xf numFmtId="0" fontId="0" fillId="33" borderId="0" xfId="56" applyFill="1">
      <alignment/>
      <protection/>
    </xf>
    <xf numFmtId="43" fontId="5" fillId="33" borderId="0" xfId="48" applyFont="1" applyFill="1" applyAlignment="1">
      <alignment/>
    </xf>
    <xf numFmtId="43" fontId="5" fillId="33" borderId="0" xfId="48" applyNumberFormat="1" applyFont="1" applyFill="1" applyBorder="1" applyAlignment="1">
      <alignment/>
    </xf>
    <xf numFmtId="43" fontId="0" fillId="33" borderId="0" xfId="56" applyNumberFormat="1" applyFill="1">
      <alignment/>
      <protection/>
    </xf>
    <xf numFmtId="43" fontId="0" fillId="0" borderId="12" xfId="0" applyNumberFormat="1" applyBorder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/>
    </xf>
    <xf numFmtId="43" fontId="10" fillId="33" borderId="0" xfId="48" applyFont="1" applyFill="1" applyBorder="1" applyAlignment="1">
      <alignment horizontal="right" vertical="center"/>
    </xf>
    <xf numFmtId="43" fontId="2" fillId="0" borderId="0" xfId="48" applyFont="1" applyBorder="1" applyAlignment="1">
      <alignment horizontal="left"/>
    </xf>
    <xf numFmtId="43" fontId="0" fillId="0" borderId="0" xfId="48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43" fontId="16" fillId="0" borderId="0" xfId="48" applyFont="1" applyAlignment="1">
      <alignment/>
    </xf>
    <xf numFmtId="43" fontId="12" fillId="0" borderId="0" xfId="48" applyNumberFormat="1" applyFont="1" applyAlignment="1">
      <alignment/>
    </xf>
    <xf numFmtId="43" fontId="12" fillId="0" borderId="0" xfId="48" applyNumberFormat="1" applyFont="1" applyBorder="1" applyAlignment="1">
      <alignment/>
    </xf>
    <xf numFmtId="43" fontId="16" fillId="0" borderId="0" xfId="48" applyNumberFormat="1" applyFont="1" applyAlignment="1">
      <alignment/>
    </xf>
    <xf numFmtId="43" fontId="16" fillId="0" borderId="0" xfId="48" applyNumberFormat="1" applyFont="1" applyBorder="1" applyAlignment="1">
      <alignment/>
    </xf>
    <xf numFmtId="43" fontId="15" fillId="0" borderId="0" xfId="0" applyNumberFormat="1" applyFont="1" applyAlignment="1">
      <alignment/>
    </xf>
    <xf numFmtId="43" fontId="5" fillId="33" borderId="0" xfId="48" applyFont="1" applyFill="1" applyBorder="1" applyAlignment="1">
      <alignment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43" fontId="0" fillId="0" borderId="0" xfId="48" applyFont="1" applyBorder="1" applyAlignment="1">
      <alignment horizontal="center"/>
    </xf>
    <xf numFmtId="43" fontId="0" fillId="33" borderId="0" xfId="48" applyFont="1" applyFill="1" applyAlignment="1">
      <alignment/>
    </xf>
    <xf numFmtId="43" fontId="0" fillId="33" borderId="0" xfId="48" applyFont="1" applyFill="1" applyAlignment="1">
      <alignment/>
    </xf>
    <xf numFmtId="43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71" fontId="0" fillId="33" borderId="0" xfId="48" applyNumberFormat="1" applyFont="1" applyFill="1" applyAlignment="1">
      <alignment/>
    </xf>
    <xf numFmtId="43" fontId="7" fillId="33" borderId="0" xfId="48" applyFont="1" applyFill="1" applyAlignment="1">
      <alignment/>
    </xf>
    <xf numFmtId="43" fontId="0" fillId="33" borderId="0" xfId="48" applyFont="1" applyFill="1" applyAlignment="1">
      <alignment/>
    </xf>
    <xf numFmtId="43" fontId="1" fillId="33" borderId="13" xfId="48" applyFont="1" applyFill="1" applyBorder="1" applyAlignment="1">
      <alignment/>
    </xf>
    <xf numFmtId="43" fontId="17" fillId="33" borderId="13" xfId="48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43" fontId="6" fillId="0" borderId="0" xfId="48" applyFont="1" applyAlignment="1">
      <alignment/>
    </xf>
    <xf numFmtId="43" fontId="5" fillId="0" borderId="0" xfId="48" applyFont="1" applyBorder="1" applyAlignment="1">
      <alignment/>
    </xf>
    <xf numFmtId="43" fontId="0" fillId="33" borderId="0" xfId="48" applyFill="1" applyAlignment="1">
      <alignment/>
    </xf>
    <xf numFmtId="43" fontId="5" fillId="33" borderId="14" xfId="48" applyFont="1" applyFill="1" applyBorder="1" applyAlignment="1">
      <alignment/>
    </xf>
    <xf numFmtId="43" fontId="54" fillId="0" borderId="0" xfId="48" applyFont="1" applyBorder="1" applyAlignment="1">
      <alignment/>
    </xf>
    <xf numFmtId="43" fontId="5" fillId="0" borderId="14" xfId="48" applyFont="1" applyBorder="1" applyAlignment="1">
      <alignment/>
    </xf>
    <xf numFmtId="43" fontId="6" fillId="0" borderId="0" xfId="48" applyFont="1" applyBorder="1" applyAlignment="1">
      <alignment/>
    </xf>
    <xf numFmtId="43" fontId="2" fillId="0" borderId="0" xfId="48" applyFont="1" applyAlignment="1">
      <alignment/>
    </xf>
    <xf numFmtId="43" fontId="3" fillId="0" borderId="14" xfId="48" applyFont="1" applyBorder="1" applyAlignment="1">
      <alignment/>
    </xf>
    <xf numFmtId="43" fontId="3" fillId="0" borderId="0" xfId="48" applyFont="1" applyBorder="1" applyAlignment="1">
      <alignment/>
    </xf>
    <xf numFmtId="43" fontId="2" fillId="0" borderId="13" xfId="48" applyFont="1" applyBorder="1" applyAlignment="1">
      <alignment/>
    </xf>
    <xf numFmtId="43" fontId="2" fillId="0" borderId="0" xfId="48" applyFont="1" applyBorder="1" applyAlignment="1">
      <alignment/>
    </xf>
    <xf numFmtId="43" fontId="2" fillId="0" borderId="15" xfId="48" applyFont="1" applyBorder="1" applyAlignment="1">
      <alignment/>
    </xf>
    <xf numFmtId="198" fontId="2" fillId="0" borderId="0" xfId="48" applyNumberFormat="1" applyFont="1" applyAlignment="1">
      <alignment/>
    </xf>
    <xf numFmtId="198" fontId="6" fillId="0" borderId="0" xfId="48" applyNumberFormat="1" applyFont="1" applyAlignment="1">
      <alignment/>
    </xf>
    <xf numFmtId="198" fontId="6" fillId="0" borderId="13" xfId="48" applyNumberFormat="1" applyFont="1" applyBorder="1" applyAlignment="1">
      <alignment/>
    </xf>
    <xf numFmtId="171" fontId="3" fillId="0" borderId="14" xfId="48" applyNumberFormat="1" applyFont="1" applyBorder="1" applyAlignment="1">
      <alignment/>
    </xf>
    <xf numFmtId="171" fontId="5" fillId="33" borderId="0" xfId="48" applyNumberFormat="1" applyFont="1" applyFill="1" applyBorder="1" applyAlignment="1">
      <alignment/>
    </xf>
    <xf numFmtId="43" fontId="6" fillId="33" borderId="0" xfId="48" applyFont="1" applyFill="1" applyAlignment="1">
      <alignment/>
    </xf>
    <xf numFmtId="206" fontId="16" fillId="0" borderId="0" xfId="48" applyNumberFormat="1" applyFont="1" applyAlignment="1">
      <alignment/>
    </xf>
    <xf numFmtId="171" fontId="3" fillId="0" borderId="0" xfId="48" applyNumberFormat="1" applyFont="1" applyBorder="1" applyAlignment="1">
      <alignment/>
    </xf>
    <xf numFmtId="43" fontId="12" fillId="33" borderId="0" xfId="48" applyNumberFormat="1" applyFont="1" applyFill="1" applyBorder="1" applyAlignment="1">
      <alignment/>
    </xf>
    <xf numFmtId="43" fontId="12" fillId="33" borderId="0" xfId="48" applyNumberFormat="1" applyFont="1" applyFill="1" applyAlignment="1">
      <alignment/>
    </xf>
    <xf numFmtId="43" fontId="16" fillId="33" borderId="0" xfId="48" applyNumberFormat="1" applyFont="1" applyFill="1" applyAlignment="1">
      <alignment/>
    </xf>
    <xf numFmtId="43" fontId="16" fillId="33" borderId="0" xfId="48" applyNumberFormat="1" applyFont="1" applyFill="1" applyBorder="1" applyAlignment="1">
      <alignment/>
    </xf>
    <xf numFmtId="0" fontId="3" fillId="33" borderId="0" xfId="0" applyFont="1" applyFill="1" applyAlignment="1">
      <alignment/>
    </xf>
    <xf numFmtId="43" fontId="3" fillId="33" borderId="0" xfId="48" applyFont="1" applyFill="1" applyAlignment="1">
      <alignment/>
    </xf>
    <xf numFmtId="0" fontId="55" fillId="0" borderId="0" xfId="0" applyFont="1" applyAlignment="1">
      <alignment/>
    </xf>
    <xf numFmtId="9" fontId="16" fillId="0" borderId="0" xfId="48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3" fontId="2" fillId="0" borderId="0" xfId="48" applyNumberFormat="1" applyFont="1" applyAlignment="1">
      <alignment/>
    </xf>
    <xf numFmtId="43" fontId="3" fillId="0" borderId="0" xfId="48" applyNumberFormat="1" applyFont="1" applyAlignment="1">
      <alignment/>
    </xf>
    <xf numFmtId="43" fontId="2" fillId="0" borderId="0" xfId="48" applyNumberFormat="1" applyFont="1" applyBorder="1" applyAlignment="1">
      <alignment/>
    </xf>
    <xf numFmtId="43" fontId="3" fillId="0" borderId="0" xfId="48" applyNumberFormat="1" applyFont="1" applyBorder="1" applyAlignment="1">
      <alignment/>
    </xf>
    <xf numFmtId="43" fontId="4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13" fillId="0" borderId="0" xfId="56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2" fillId="33" borderId="0" xfId="56" applyFont="1" applyFill="1" applyAlignment="1">
      <alignment horizontal="center"/>
      <protection/>
    </xf>
    <xf numFmtId="0" fontId="3" fillId="0" borderId="16" xfId="56" applyFont="1" applyBorder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47625</xdr:colOff>
      <xdr:row>34</xdr:row>
      <xdr:rowOff>95250</xdr:rowOff>
    </xdr:from>
    <xdr:to>
      <xdr:col>28</xdr:col>
      <xdr:colOff>9525</xdr:colOff>
      <xdr:row>34</xdr:row>
      <xdr:rowOff>95250</xdr:rowOff>
    </xdr:to>
    <xdr:sp>
      <xdr:nvSpPr>
        <xdr:cNvPr id="1" name="4 Conector recto de flecha"/>
        <xdr:cNvSpPr>
          <a:spLocks/>
        </xdr:cNvSpPr>
      </xdr:nvSpPr>
      <xdr:spPr>
        <a:xfrm rot="10800000">
          <a:off x="21231225" y="5505450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76200</xdr:colOff>
      <xdr:row>45</xdr:row>
      <xdr:rowOff>85725</xdr:rowOff>
    </xdr:from>
    <xdr:to>
      <xdr:col>28</xdr:col>
      <xdr:colOff>0</xdr:colOff>
      <xdr:row>45</xdr:row>
      <xdr:rowOff>85725</xdr:rowOff>
    </xdr:to>
    <xdr:sp>
      <xdr:nvSpPr>
        <xdr:cNvPr id="2" name="6 Conector recto de flecha"/>
        <xdr:cNvSpPr>
          <a:spLocks/>
        </xdr:cNvSpPr>
      </xdr:nvSpPr>
      <xdr:spPr>
        <a:xfrm rot="10800000">
          <a:off x="18573750" y="7115175"/>
          <a:ext cx="2857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2</xdr:col>
      <xdr:colOff>581025</xdr:colOff>
      <xdr:row>2</xdr:row>
      <xdr:rowOff>133350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971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704850</xdr:colOff>
      <xdr:row>3</xdr:row>
      <xdr:rowOff>9525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52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F13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421875" style="0" customWidth="1"/>
    <col min="4" max="4" width="14.8515625" style="0" customWidth="1"/>
    <col min="6" max="6" width="13.00390625" style="0" customWidth="1"/>
    <col min="7" max="7" width="13.140625" style="0" customWidth="1"/>
    <col min="8" max="8" width="1.28515625" style="0" customWidth="1"/>
    <col min="9" max="9" width="14.7109375" style="0" customWidth="1"/>
    <col min="10" max="10" width="5.00390625" style="50" bestFit="1" customWidth="1"/>
    <col min="11" max="11" width="11.7109375" style="3" customWidth="1"/>
    <col min="12" max="22" width="11.7109375" style="50" customWidth="1"/>
    <col min="23" max="23" width="16.7109375" style="0" customWidth="1"/>
    <col min="24" max="24" width="14.421875" style="0" bestFit="1" customWidth="1"/>
    <col min="26" max="26" width="12.28125" style="0" customWidth="1"/>
    <col min="27" max="27" width="16.57421875" style="0" customWidth="1"/>
    <col min="28" max="28" width="3.7109375" style="0" customWidth="1"/>
  </cols>
  <sheetData>
    <row r="1" ht="12.75"/>
    <row r="2" ht="12.75"/>
    <row r="3" ht="12.75"/>
    <row r="4" ht="12.75">
      <c r="I4" s="101"/>
    </row>
    <row r="5" spans="1:22" ht="15">
      <c r="A5" s="110" t="s">
        <v>62</v>
      </c>
      <c r="B5" s="110"/>
      <c r="C5" s="110"/>
      <c r="D5" s="110"/>
      <c r="E5" s="110"/>
      <c r="F5" s="110"/>
      <c r="G5" s="110"/>
      <c r="H5" s="110"/>
      <c r="I5" s="110"/>
      <c r="J5" s="20"/>
      <c r="K5" s="103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ht="12.75">
      <c r="A6" s="111" t="s">
        <v>4</v>
      </c>
      <c r="B6" s="111"/>
      <c r="C6" s="111"/>
      <c r="D6" s="111"/>
      <c r="E6" s="111"/>
      <c r="F6" s="111"/>
      <c r="G6" s="111"/>
      <c r="H6" s="111"/>
      <c r="I6" s="111"/>
      <c r="J6" s="20"/>
      <c r="K6" s="103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12.75">
      <c r="A7" s="112" t="s">
        <v>95</v>
      </c>
      <c r="B7" s="112"/>
      <c r="C7" s="112"/>
      <c r="D7" s="112"/>
      <c r="E7" s="112"/>
      <c r="F7" s="112"/>
      <c r="G7" s="112"/>
      <c r="H7" s="112"/>
      <c r="I7" s="112"/>
      <c r="J7" s="20"/>
      <c r="K7" s="103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3.5" thickBot="1">
      <c r="A8" s="113" t="s">
        <v>97</v>
      </c>
      <c r="B8" s="113"/>
      <c r="C8" s="113"/>
      <c r="D8" s="113"/>
      <c r="E8" s="113"/>
      <c r="F8" s="113"/>
      <c r="G8" s="113"/>
      <c r="H8" s="113"/>
      <c r="I8" s="113"/>
      <c r="J8" s="49"/>
      <c r="K8" s="104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</row>
    <row r="9" spans="1:9" ht="13.5" thickTop="1">
      <c r="A9" s="16"/>
      <c r="G9" s="13"/>
      <c r="H9" s="13"/>
      <c r="I9" s="13"/>
    </row>
    <row r="10" spans="1:22" ht="12.75">
      <c r="A10" s="1">
        <v>1</v>
      </c>
      <c r="B10" s="4" t="s">
        <v>5</v>
      </c>
      <c r="C10" s="1"/>
      <c r="D10" s="1"/>
      <c r="E10" s="1"/>
      <c r="F10" s="1"/>
      <c r="G10" s="2"/>
      <c r="H10" s="2"/>
      <c r="I10" s="2"/>
      <c r="J10" s="51"/>
      <c r="K10" s="2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</row>
    <row r="11" spans="1:27" ht="12.75">
      <c r="A11" s="1">
        <v>11</v>
      </c>
      <c r="B11" s="10" t="s">
        <v>31</v>
      </c>
      <c r="C11" s="1"/>
      <c r="D11" s="1"/>
      <c r="E11" s="1"/>
      <c r="F11" s="1"/>
      <c r="G11" s="2"/>
      <c r="H11" s="2"/>
      <c r="I11" s="81">
        <f>SUM(G12:G18)</f>
        <v>1709.5500000000002</v>
      </c>
      <c r="J11" s="52"/>
      <c r="K11" s="105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AA11" s="13"/>
    </row>
    <row r="12" spans="1:27" ht="12.75">
      <c r="A12" s="1">
        <v>111</v>
      </c>
      <c r="B12" s="44" t="s">
        <v>82</v>
      </c>
      <c r="C12" s="1"/>
      <c r="D12" s="1"/>
      <c r="E12" s="1"/>
      <c r="F12" s="1"/>
      <c r="G12" s="2">
        <v>344.31</v>
      </c>
      <c r="H12" s="2"/>
      <c r="I12" s="81"/>
      <c r="J12" s="52"/>
      <c r="K12" s="106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AA12" s="14"/>
    </row>
    <row r="13" spans="1:22" ht="12.75">
      <c r="A13" s="1">
        <v>112</v>
      </c>
      <c r="B13" s="44" t="s">
        <v>63</v>
      </c>
      <c r="C13" s="1"/>
      <c r="D13" s="1"/>
      <c r="E13" s="1"/>
      <c r="F13" s="1"/>
      <c r="G13" s="2">
        <v>2.32</v>
      </c>
      <c r="H13" s="2"/>
      <c r="I13" s="81"/>
      <c r="J13" s="52"/>
      <c r="K13" s="106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</row>
    <row r="14" spans="1:22" ht="12.75">
      <c r="A14" s="99">
        <v>113</v>
      </c>
      <c r="B14" s="99" t="s">
        <v>64</v>
      </c>
      <c r="C14" s="99"/>
      <c r="D14" s="1"/>
      <c r="E14" s="1"/>
      <c r="F14" s="1"/>
      <c r="G14" s="100">
        <v>1299.68</v>
      </c>
      <c r="H14" s="2"/>
      <c r="I14" s="81"/>
      <c r="J14" s="52"/>
      <c r="K14" s="106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</row>
    <row r="15" spans="1:22" ht="12.75">
      <c r="A15" s="1">
        <v>114</v>
      </c>
      <c r="B15" s="1" t="s">
        <v>65</v>
      </c>
      <c r="C15" s="1"/>
      <c r="D15" s="1"/>
      <c r="E15" s="1"/>
      <c r="F15" s="1"/>
      <c r="G15" s="2">
        <v>37.14</v>
      </c>
      <c r="H15" s="2"/>
      <c r="I15" s="81"/>
      <c r="J15" s="52"/>
      <c r="K15" s="106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</row>
    <row r="16" spans="1:22" ht="12.75">
      <c r="A16" s="1">
        <v>116</v>
      </c>
      <c r="B16" s="1" t="s">
        <v>66</v>
      </c>
      <c r="C16" s="1"/>
      <c r="D16" s="1"/>
      <c r="E16" s="1"/>
      <c r="F16" s="1"/>
      <c r="G16" s="83">
        <v>12.44</v>
      </c>
      <c r="H16" s="2"/>
      <c r="I16" s="81"/>
      <c r="J16" s="52"/>
      <c r="K16" s="106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</row>
    <row r="17" spans="1:22" ht="12.75">
      <c r="A17" s="1">
        <v>117</v>
      </c>
      <c r="B17" s="1" t="s">
        <v>6</v>
      </c>
      <c r="C17" s="1"/>
      <c r="D17" s="1"/>
      <c r="E17" s="1"/>
      <c r="F17" s="43"/>
      <c r="G17" s="83">
        <v>10.42</v>
      </c>
      <c r="H17" s="2"/>
      <c r="I17" s="81"/>
      <c r="J17" s="52"/>
      <c r="K17" s="106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</row>
    <row r="18" spans="1:22" ht="12.75">
      <c r="A18" s="1">
        <v>118</v>
      </c>
      <c r="B18" s="1" t="s">
        <v>57</v>
      </c>
      <c r="C18" s="1"/>
      <c r="D18" s="1"/>
      <c r="E18" s="1"/>
      <c r="F18" s="43"/>
      <c r="G18" s="82">
        <v>3.24</v>
      </c>
      <c r="H18" s="2"/>
      <c r="I18" s="81"/>
      <c r="J18" s="52"/>
      <c r="K18" s="106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</row>
    <row r="19" spans="1:22" ht="12.75">
      <c r="A19" s="1"/>
      <c r="B19" s="1"/>
      <c r="C19" s="1"/>
      <c r="D19" s="1"/>
      <c r="E19" s="1"/>
      <c r="F19" s="1"/>
      <c r="G19" s="83"/>
      <c r="H19" s="2"/>
      <c r="I19" s="81"/>
      <c r="J19" s="52"/>
      <c r="K19" s="105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</row>
    <row r="20" spans="1:22" ht="12.75">
      <c r="A20" s="1">
        <v>12</v>
      </c>
      <c r="B20" s="4" t="s">
        <v>32</v>
      </c>
      <c r="C20" s="1"/>
      <c r="D20" s="1"/>
      <c r="E20" s="1"/>
      <c r="F20" s="1"/>
      <c r="G20" s="83"/>
      <c r="H20" s="2"/>
      <c r="I20" s="81">
        <f>SUM(G21:G22)</f>
        <v>23.33</v>
      </c>
      <c r="J20" s="52"/>
      <c r="K20" s="105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</row>
    <row r="21" spans="1:22" ht="12.75">
      <c r="A21" s="1">
        <v>121</v>
      </c>
      <c r="B21" s="1" t="s">
        <v>7</v>
      </c>
      <c r="C21" s="1"/>
      <c r="D21" s="1"/>
      <c r="E21" s="1"/>
      <c r="F21" s="43"/>
      <c r="G21" s="2">
        <v>1.04</v>
      </c>
      <c r="H21" s="2"/>
      <c r="I21" s="81"/>
      <c r="J21" s="52"/>
      <c r="K21" s="106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</row>
    <row r="22" spans="1:22" ht="12.75">
      <c r="A22" s="1">
        <v>123</v>
      </c>
      <c r="B22" s="1" t="s">
        <v>67</v>
      </c>
      <c r="C22" s="1"/>
      <c r="D22" s="1"/>
      <c r="E22" s="1"/>
      <c r="F22" s="43"/>
      <c r="G22" s="82">
        <v>22.29</v>
      </c>
      <c r="H22" s="2"/>
      <c r="I22" s="81"/>
      <c r="J22" s="52"/>
      <c r="K22" s="106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</row>
    <row r="23" spans="1:24" ht="13.5" thickBot="1">
      <c r="A23" s="1"/>
      <c r="B23" s="4" t="s">
        <v>8</v>
      </c>
      <c r="C23" s="1"/>
      <c r="D23" s="1"/>
      <c r="E23" s="1"/>
      <c r="F23" s="1"/>
      <c r="G23" s="2"/>
      <c r="H23" s="2"/>
      <c r="I23" s="84">
        <f>SUM(I11:I22)</f>
        <v>1732.88</v>
      </c>
      <c r="J23" s="95">
        <f>+I23-I46</f>
        <v>0</v>
      </c>
      <c r="K23" s="107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11"/>
      <c r="X23" s="11"/>
    </row>
    <row r="24" spans="1:22" ht="13.5" thickTop="1">
      <c r="A24" s="1"/>
      <c r="B24" s="1"/>
      <c r="C24" s="1"/>
      <c r="D24" s="1"/>
      <c r="E24" s="1"/>
      <c r="F24" s="1"/>
      <c r="G24" s="83"/>
      <c r="H24" s="2"/>
      <c r="I24" s="81"/>
      <c r="J24" s="96"/>
      <c r="K24" s="105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</row>
    <row r="25" spans="1:22" ht="12.75">
      <c r="A25" s="1">
        <v>2</v>
      </c>
      <c r="B25" s="4" t="s">
        <v>9</v>
      </c>
      <c r="C25" s="1"/>
      <c r="D25" s="1"/>
      <c r="E25" s="1"/>
      <c r="F25" s="1"/>
      <c r="G25" s="2"/>
      <c r="H25" s="2"/>
      <c r="I25" s="81"/>
      <c r="J25" s="96"/>
      <c r="K25" s="105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</row>
    <row r="26" spans="1:22" ht="12.75">
      <c r="A26" s="1">
        <v>21</v>
      </c>
      <c r="B26" s="4" t="s">
        <v>33</v>
      </c>
      <c r="C26" s="1"/>
      <c r="D26" s="1"/>
      <c r="E26" s="1"/>
      <c r="F26" s="1"/>
      <c r="G26" s="2"/>
      <c r="H26" s="2"/>
      <c r="I26" s="81">
        <f>SUM(G27:G29)</f>
        <v>202.94</v>
      </c>
      <c r="J26" s="96"/>
      <c r="K26" s="105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</row>
    <row r="27" spans="1:22" ht="12.75">
      <c r="A27" s="1">
        <v>213</v>
      </c>
      <c r="B27" s="1" t="s">
        <v>68</v>
      </c>
      <c r="C27" s="1"/>
      <c r="D27" s="1"/>
      <c r="E27" s="1"/>
      <c r="F27" s="43"/>
      <c r="G27" s="2">
        <v>57.73</v>
      </c>
      <c r="H27" s="2"/>
      <c r="I27" s="2"/>
      <c r="J27" s="97"/>
      <c r="K27" s="106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</row>
    <row r="28" spans="1:22" ht="12.75">
      <c r="A28" s="1">
        <v>215</v>
      </c>
      <c r="B28" s="1" t="s">
        <v>69</v>
      </c>
      <c r="C28" s="1"/>
      <c r="D28" s="1"/>
      <c r="E28" s="1"/>
      <c r="F28" s="43"/>
      <c r="G28" s="82">
        <v>145.21</v>
      </c>
      <c r="H28" s="2"/>
      <c r="I28" s="83"/>
      <c r="J28" s="97"/>
      <c r="K28" s="106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</row>
    <row r="29" spans="1:22" ht="12.75" hidden="1">
      <c r="A29" s="1">
        <v>216</v>
      </c>
      <c r="B29" s="1" t="s">
        <v>94</v>
      </c>
      <c r="C29" s="1"/>
      <c r="D29" s="1"/>
      <c r="E29" s="1"/>
      <c r="F29" s="43"/>
      <c r="G29" s="82"/>
      <c r="H29" s="2"/>
      <c r="I29" s="83"/>
      <c r="J29" s="97"/>
      <c r="K29" s="106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</row>
    <row r="30" spans="1:22" ht="12.75">
      <c r="A30" s="1">
        <v>22</v>
      </c>
      <c r="B30" s="4" t="s">
        <v>53</v>
      </c>
      <c r="C30" s="1"/>
      <c r="D30" s="1"/>
      <c r="E30" s="1"/>
      <c r="F30" s="1"/>
      <c r="G30" s="2"/>
      <c r="H30" s="2"/>
      <c r="I30" s="81">
        <f>SUM(G31:G31)</f>
        <v>1.75</v>
      </c>
      <c r="J30" s="97"/>
      <c r="K30" s="106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2.75">
      <c r="A31" s="1">
        <v>222</v>
      </c>
      <c r="B31" s="1" t="s">
        <v>61</v>
      </c>
      <c r="C31" s="1"/>
      <c r="D31" s="1"/>
      <c r="E31" s="1"/>
      <c r="F31" s="43"/>
      <c r="G31" s="82">
        <v>1.75</v>
      </c>
      <c r="H31" s="2"/>
      <c r="I31" s="82"/>
      <c r="J31" s="97"/>
      <c r="K31" s="106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22" ht="12.75">
      <c r="A32" s="1"/>
      <c r="B32" s="4" t="s">
        <v>10</v>
      </c>
      <c r="C32" s="1"/>
      <c r="D32" s="1"/>
      <c r="E32" s="1"/>
      <c r="F32" s="1"/>
      <c r="G32" s="83"/>
      <c r="H32" s="2"/>
      <c r="I32" s="81">
        <f>SUM(I26:I31)</f>
        <v>204.69</v>
      </c>
      <c r="J32" s="96"/>
      <c r="K32" s="105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</row>
    <row r="33" spans="1:27" ht="12.75">
      <c r="A33" s="1"/>
      <c r="B33" s="1"/>
      <c r="C33" s="1"/>
      <c r="D33" s="1"/>
      <c r="E33" s="1"/>
      <c r="F33" s="1"/>
      <c r="G33" s="2"/>
      <c r="H33" s="2"/>
      <c r="I33" s="2"/>
      <c r="J33" s="97"/>
      <c r="K33" s="106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17" t="s">
        <v>29</v>
      </c>
      <c r="X33" s="17" t="s">
        <v>29</v>
      </c>
      <c r="Y33" s="17" t="s">
        <v>24</v>
      </c>
      <c r="Z33" s="17" t="s">
        <v>26</v>
      </c>
      <c r="AA33" s="17" t="s">
        <v>27</v>
      </c>
    </row>
    <row r="34" spans="1:27" ht="12.75">
      <c r="A34" s="1">
        <v>3</v>
      </c>
      <c r="B34" s="4" t="s">
        <v>34</v>
      </c>
      <c r="C34" s="1"/>
      <c r="D34" s="1"/>
      <c r="E34" s="1"/>
      <c r="F34" s="1"/>
      <c r="G34" s="2"/>
      <c r="H34" s="2"/>
      <c r="I34" s="2"/>
      <c r="J34" s="97"/>
      <c r="K34" s="106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18" t="s">
        <v>49</v>
      </c>
      <c r="X34" s="18" t="s">
        <v>30</v>
      </c>
      <c r="Y34" s="18" t="s">
        <v>25</v>
      </c>
      <c r="Z34" s="21">
        <v>40543</v>
      </c>
      <c r="AA34" s="21" t="s">
        <v>28</v>
      </c>
    </row>
    <row r="35" spans="1:32" ht="12.75">
      <c r="A35" s="1">
        <v>31</v>
      </c>
      <c r="B35" s="4" t="s">
        <v>11</v>
      </c>
      <c r="C35" s="1"/>
      <c r="D35" s="1"/>
      <c r="E35" s="1"/>
      <c r="F35" s="1"/>
      <c r="G35" s="2"/>
      <c r="H35" s="2"/>
      <c r="I35" s="81">
        <f>+G36</f>
        <v>800</v>
      </c>
      <c r="J35" s="96"/>
      <c r="K35" s="105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61">
        <f>+I35</f>
        <v>800</v>
      </c>
      <c r="X35" s="61">
        <f>+I35</f>
        <v>800</v>
      </c>
      <c r="Y35" s="62">
        <f>+X35/5</f>
        <v>160</v>
      </c>
      <c r="Z35" s="63">
        <v>160000</v>
      </c>
      <c r="AA35" s="64">
        <f>+Y35-Z35</f>
        <v>-159840</v>
      </c>
      <c r="AB35" s="65"/>
      <c r="AC35" s="65" t="s">
        <v>20</v>
      </c>
      <c r="AD35" s="65"/>
      <c r="AE35" s="65"/>
      <c r="AF35" s="65"/>
    </row>
    <row r="36" spans="1:32" ht="12.75">
      <c r="A36" s="1">
        <v>310</v>
      </c>
      <c r="B36" s="1" t="s">
        <v>70</v>
      </c>
      <c r="C36" s="1"/>
      <c r="D36" s="1"/>
      <c r="E36" s="1"/>
      <c r="F36" s="1"/>
      <c r="G36" s="82">
        <v>800</v>
      </c>
      <c r="H36" s="2"/>
      <c r="I36" s="2"/>
      <c r="J36" s="97"/>
      <c r="K36" s="106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61"/>
      <c r="X36" s="61"/>
      <c r="Y36" s="65"/>
      <c r="Z36" s="65"/>
      <c r="AA36" s="65"/>
      <c r="AB36" s="66"/>
      <c r="AC36" s="66" t="s">
        <v>21</v>
      </c>
      <c r="AD36" s="65"/>
      <c r="AE36" s="65"/>
      <c r="AF36" s="65"/>
    </row>
    <row r="37" spans="1:32" ht="12.75">
      <c r="A37" s="1">
        <v>32</v>
      </c>
      <c r="B37" s="4" t="s">
        <v>1</v>
      </c>
      <c r="C37" s="1"/>
      <c r="D37" s="1"/>
      <c r="E37" s="1"/>
      <c r="F37" s="1"/>
      <c r="G37" s="2"/>
      <c r="H37" s="2"/>
      <c r="I37" s="81">
        <f>SUM(G38:G39)</f>
        <v>381.36</v>
      </c>
      <c r="J37" s="96"/>
      <c r="K37" s="105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61">
        <f>+I37</f>
        <v>381.36</v>
      </c>
      <c r="X37" s="61">
        <f>+I37</f>
        <v>381.36</v>
      </c>
      <c r="Y37" s="65"/>
      <c r="Z37" s="65"/>
      <c r="AA37" s="65"/>
      <c r="AB37" s="65"/>
      <c r="AC37" s="65"/>
      <c r="AD37" s="65"/>
      <c r="AE37" s="65"/>
      <c r="AF37" s="65"/>
    </row>
    <row r="38" spans="1:32" ht="12.75">
      <c r="A38" s="1">
        <v>320</v>
      </c>
      <c r="B38" s="1" t="s">
        <v>71</v>
      </c>
      <c r="C38" s="1"/>
      <c r="D38" s="1"/>
      <c r="E38" s="1"/>
      <c r="F38" s="1"/>
      <c r="G38" s="2">
        <v>160</v>
      </c>
      <c r="H38" s="2"/>
      <c r="I38" s="2"/>
      <c r="J38" s="97"/>
      <c r="K38" s="106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61"/>
      <c r="X38" s="61"/>
      <c r="Y38" s="65"/>
      <c r="Z38" s="65"/>
      <c r="AA38" s="65"/>
      <c r="AB38" s="65"/>
      <c r="AC38" s="65"/>
      <c r="AD38" s="65"/>
      <c r="AE38" s="65"/>
      <c r="AF38" s="65"/>
    </row>
    <row r="39" spans="1:32" ht="12.75">
      <c r="A39" s="1">
        <v>322</v>
      </c>
      <c r="B39" s="1" t="s">
        <v>72</v>
      </c>
      <c r="C39" s="1"/>
      <c r="D39" s="1"/>
      <c r="E39" s="1"/>
      <c r="F39" s="1"/>
      <c r="G39" s="82">
        <v>221.36</v>
      </c>
      <c r="H39" s="2"/>
      <c r="I39" s="2"/>
      <c r="J39" s="97"/>
      <c r="K39" s="106"/>
      <c r="L39" s="54"/>
      <c r="M39" s="102"/>
      <c r="N39" s="54"/>
      <c r="O39" s="54"/>
      <c r="P39" s="54"/>
      <c r="Q39" s="93"/>
      <c r="R39" s="54"/>
      <c r="S39" s="54"/>
      <c r="T39" s="54"/>
      <c r="U39" s="54"/>
      <c r="V39" s="54"/>
      <c r="W39" s="61"/>
      <c r="X39" s="61"/>
      <c r="Y39" s="65"/>
      <c r="Z39" s="65"/>
      <c r="AA39" s="65"/>
      <c r="AB39" s="65"/>
      <c r="AC39" s="65"/>
      <c r="AD39" s="65"/>
      <c r="AE39" s="65"/>
      <c r="AF39" s="65"/>
    </row>
    <row r="40" spans="1:32" ht="12.75">
      <c r="A40" s="1">
        <v>33</v>
      </c>
      <c r="B40" s="4" t="s">
        <v>46</v>
      </c>
      <c r="C40" s="1"/>
      <c r="D40" s="1"/>
      <c r="E40" s="1"/>
      <c r="F40" s="1"/>
      <c r="G40" s="2"/>
      <c r="H40" s="2"/>
      <c r="I40" s="87">
        <f>+G41</f>
        <v>5.84</v>
      </c>
      <c r="J40" s="97"/>
      <c r="K40" s="106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67">
        <f>+I40</f>
        <v>5.84</v>
      </c>
      <c r="X40" s="67">
        <f>+I40</f>
        <v>5.84</v>
      </c>
      <c r="Y40" s="65"/>
      <c r="Z40" s="65"/>
      <c r="AA40" s="65"/>
      <c r="AB40" s="65"/>
      <c r="AC40" s="65"/>
      <c r="AD40" s="65"/>
      <c r="AE40" s="65"/>
      <c r="AF40" s="65"/>
    </row>
    <row r="41" spans="1:32" ht="12.75">
      <c r="A41" s="1">
        <v>332</v>
      </c>
      <c r="B41" s="1" t="s">
        <v>47</v>
      </c>
      <c r="C41" s="1"/>
      <c r="D41" s="1"/>
      <c r="E41" s="1"/>
      <c r="F41" s="1"/>
      <c r="G41" s="90">
        <v>5.84</v>
      </c>
      <c r="H41" s="2"/>
      <c r="I41" s="2"/>
      <c r="J41" s="97"/>
      <c r="K41" s="106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61"/>
      <c r="X41" s="61"/>
      <c r="Y41" s="65"/>
      <c r="Z41" s="65"/>
      <c r="AA41" s="65"/>
      <c r="AB41" s="65"/>
      <c r="AC41" s="65"/>
      <c r="AD41" s="65"/>
      <c r="AE41" s="65"/>
      <c r="AF41" s="65"/>
    </row>
    <row r="42" spans="1:32" ht="12.75">
      <c r="A42" s="1">
        <v>34</v>
      </c>
      <c r="B42" s="4" t="s">
        <v>2</v>
      </c>
      <c r="C42" s="1"/>
      <c r="D42" s="1"/>
      <c r="E42" s="1"/>
      <c r="F42" s="1"/>
      <c r="G42" s="2"/>
      <c r="H42" s="2"/>
      <c r="I42" s="81">
        <f>+G43+G44</f>
        <v>340.99</v>
      </c>
      <c r="J42" s="95"/>
      <c r="K42" s="107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68"/>
      <c r="X42" s="69"/>
      <c r="Y42" s="65"/>
      <c r="Z42" s="65"/>
      <c r="AA42" s="65"/>
      <c r="AB42" s="65"/>
      <c r="AC42" s="65"/>
      <c r="AD42" s="65"/>
      <c r="AE42" s="65"/>
      <c r="AF42" s="65"/>
    </row>
    <row r="43" spans="1:32" ht="12.75" hidden="1">
      <c r="A43" s="1">
        <v>340</v>
      </c>
      <c r="B43" s="1" t="s">
        <v>56</v>
      </c>
      <c r="C43" s="1"/>
      <c r="D43" s="1"/>
      <c r="E43" s="43"/>
      <c r="F43" s="2"/>
      <c r="G43" s="94"/>
      <c r="H43" s="2"/>
      <c r="I43" s="87"/>
      <c r="J43" s="95"/>
      <c r="K43" s="107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68"/>
      <c r="X43" s="69"/>
      <c r="Y43" s="65"/>
      <c r="Z43" s="65"/>
      <c r="AA43" s="65"/>
      <c r="AB43" s="65"/>
      <c r="AC43" s="65"/>
      <c r="AD43" s="65"/>
      <c r="AE43" s="65"/>
      <c r="AF43" s="65"/>
    </row>
    <row r="44" spans="1:32" ht="12.75">
      <c r="A44" s="1">
        <v>341</v>
      </c>
      <c r="B44" s="1" t="s">
        <v>73</v>
      </c>
      <c r="C44" s="1"/>
      <c r="D44" s="1"/>
      <c r="E44" s="43"/>
      <c r="F44" s="2"/>
      <c r="G44" s="90">
        <v>340.99</v>
      </c>
      <c r="H44" s="2"/>
      <c r="I44" s="82"/>
      <c r="J44" s="98"/>
      <c r="K44" s="106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61">
        <f>+G44</f>
        <v>340.99</v>
      </c>
      <c r="X44" s="61">
        <f>+W44/2</f>
        <v>170.495</v>
      </c>
      <c r="Y44" s="65"/>
      <c r="Z44" s="65"/>
      <c r="AA44" s="65"/>
      <c r="AB44" s="65"/>
      <c r="AC44" s="65"/>
      <c r="AD44" s="65"/>
      <c r="AE44" s="65"/>
      <c r="AF44" s="65"/>
    </row>
    <row r="45" spans="1:32" ht="12.75">
      <c r="A45" s="1"/>
      <c r="B45" s="4" t="s">
        <v>54</v>
      </c>
      <c r="C45" s="1"/>
      <c r="D45" s="1"/>
      <c r="E45" s="43"/>
      <c r="F45" s="2"/>
      <c r="G45" s="94"/>
      <c r="H45" s="2"/>
      <c r="I45" s="81">
        <f>SUM(I35:I44)</f>
        <v>1528.19</v>
      </c>
      <c r="J45" s="98"/>
      <c r="K45" s="108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61"/>
      <c r="X45" s="61"/>
      <c r="Y45" s="65"/>
      <c r="Z45" s="65"/>
      <c r="AA45" s="65"/>
      <c r="AB45" s="65"/>
      <c r="AC45" s="65"/>
      <c r="AD45" s="65"/>
      <c r="AE45" s="65"/>
      <c r="AF45" s="65"/>
    </row>
    <row r="46" spans="1:32" ht="15.75" thickBot="1">
      <c r="A46" s="1"/>
      <c r="B46" s="4" t="s">
        <v>12</v>
      </c>
      <c r="C46" s="1"/>
      <c r="D46" s="1"/>
      <c r="E46" s="1"/>
      <c r="F46" s="1"/>
      <c r="G46" s="2"/>
      <c r="H46" s="2"/>
      <c r="I46" s="84">
        <f>+I45+I32</f>
        <v>1732.88</v>
      </c>
      <c r="J46" s="95">
        <f>+I46-I23</f>
        <v>0</v>
      </c>
      <c r="K46" s="107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70">
        <f>SUM(W35:W44)</f>
        <v>1528.19</v>
      </c>
      <c r="X46" s="71">
        <f>SUM(X35:X44)</f>
        <v>1357.6950000000002</v>
      </c>
      <c r="Y46" s="65"/>
      <c r="Z46" s="65"/>
      <c r="AA46" s="65"/>
      <c r="AB46" s="66"/>
      <c r="AC46" s="72" t="s">
        <v>50</v>
      </c>
      <c r="AD46" s="65"/>
      <c r="AE46" s="65"/>
      <c r="AF46" s="65"/>
    </row>
    <row r="47" spans="1:32" ht="13.5" thickTop="1">
      <c r="A47" s="1"/>
      <c r="B47" s="1"/>
      <c r="C47" s="1"/>
      <c r="D47" s="1"/>
      <c r="E47" s="1"/>
      <c r="F47" s="1"/>
      <c r="G47" s="2"/>
      <c r="H47" s="2"/>
      <c r="I47" s="2"/>
      <c r="J47" s="55"/>
      <c r="K47" s="108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73" t="s">
        <v>19</v>
      </c>
      <c r="X47" s="65"/>
      <c r="Y47" s="65"/>
      <c r="Z47" s="65"/>
      <c r="AA47" s="65"/>
      <c r="AB47" s="65"/>
      <c r="AC47" s="72" t="s">
        <v>51</v>
      </c>
      <c r="AD47" s="65"/>
      <c r="AE47" s="65"/>
      <c r="AF47" s="65"/>
    </row>
    <row r="48" spans="1:24" ht="12.75">
      <c r="A48" s="1"/>
      <c r="B48" s="1"/>
      <c r="C48" s="1"/>
      <c r="D48" s="1"/>
      <c r="E48" s="1"/>
      <c r="F48" s="1"/>
      <c r="G48" s="2"/>
      <c r="H48" s="2"/>
      <c r="I48" s="2"/>
      <c r="J48" s="55"/>
      <c r="K48" s="108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13">
        <v>80000</v>
      </c>
      <c r="X48" t="s">
        <v>22</v>
      </c>
    </row>
    <row r="49" spans="1:24" ht="12.75">
      <c r="A49" s="1">
        <v>6</v>
      </c>
      <c r="B49" s="4" t="s">
        <v>59</v>
      </c>
      <c r="C49" s="1"/>
      <c r="D49" s="1"/>
      <c r="E49" s="1"/>
      <c r="F49" s="1"/>
      <c r="G49" s="2"/>
      <c r="H49" s="2"/>
      <c r="I49" s="2"/>
      <c r="J49" s="55"/>
      <c r="K49" s="108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42">
        <f>+W46/W48</f>
        <v>0.019102375</v>
      </c>
      <c r="X49" t="s">
        <v>23</v>
      </c>
    </row>
    <row r="50" spans="1:22" ht="12.75">
      <c r="A50" s="1">
        <v>61</v>
      </c>
      <c r="B50" s="4" t="s">
        <v>14</v>
      </c>
      <c r="C50" s="1"/>
      <c r="D50" s="1"/>
      <c r="E50" s="1"/>
      <c r="F50" s="1"/>
      <c r="G50" s="2"/>
      <c r="H50" s="2"/>
      <c r="I50" s="85">
        <f>SUM(G51:G51)</f>
        <v>325</v>
      </c>
      <c r="J50" s="52"/>
      <c r="K50" s="105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</row>
    <row r="51" spans="1:22" ht="12.75">
      <c r="A51" s="1">
        <v>610</v>
      </c>
      <c r="B51" s="1" t="s">
        <v>74</v>
      </c>
      <c r="C51" s="1"/>
      <c r="D51" s="1"/>
      <c r="E51" s="1"/>
      <c r="F51" s="1"/>
      <c r="G51" s="82">
        <v>325</v>
      </c>
      <c r="H51" s="83"/>
      <c r="I51" s="83"/>
      <c r="J51" s="55"/>
      <c r="K51" s="106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7" ht="12.75">
      <c r="A52" s="1">
        <v>62</v>
      </c>
      <c r="B52" s="4" t="s">
        <v>0</v>
      </c>
      <c r="C52" s="1"/>
      <c r="D52" s="1"/>
      <c r="E52" s="1"/>
      <c r="F52" s="1"/>
      <c r="G52" s="83"/>
      <c r="H52" s="83"/>
      <c r="I52" s="85">
        <f>SUM(G53:G55)</f>
        <v>1213.01</v>
      </c>
      <c r="J52" s="53"/>
      <c r="K52" s="107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X52" s="58"/>
      <c r="Y52" s="58"/>
      <c r="Z52" s="58"/>
      <c r="AA52" s="58"/>
    </row>
    <row r="53" spans="1:27" ht="12.75">
      <c r="A53" s="1">
        <v>620</v>
      </c>
      <c r="B53" s="1" t="s">
        <v>75</v>
      </c>
      <c r="C53" s="1"/>
      <c r="D53" s="1"/>
      <c r="E53" s="1"/>
      <c r="F53" s="1"/>
      <c r="G53" s="83">
        <v>875</v>
      </c>
      <c r="H53" s="83"/>
      <c r="I53" s="83"/>
      <c r="J53" s="55"/>
      <c r="K53" s="106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X53" s="58"/>
      <c r="Y53" s="58"/>
      <c r="Z53" s="59"/>
      <c r="AA53" s="59"/>
    </row>
    <row r="54" spans="1:27" ht="12.75">
      <c r="A54" s="1">
        <v>621</v>
      </c>
      <c r="B54" s="1" t="s">
        <v>76</v>
      </c>
      <c r="C54" s="1"/>
      <c r="D54" s="1"/>
      <c r="E54" s="1"/>
      <c r="F54" s="1"/>
      <c r="G54" s="83">
        <v>325</v>
      </c>
      <c r="H54" s="83"/>
      <c r="I54" s="83"/>
      <c r="J54" s="55"/>
      <c r="K54" s="106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X54" s="58"/>
      <c r="Y54" s="58"/>
      <c r="Z54" s="59"/>
      <c r="AA54" s="59"/>
    </row>
    <row r="55" spans="1:27" ht="12.75">
      <c r="A55" s="1">
        <v>624</v>
      </c>
      <c r="B55" s="1" t="s">
        <v>77</v>
      </c>
      <c r="C55" s="1"/>
      <c r="D55" s="1"/>
      <c r="E55" s="1"/>
      <c r="F55" s="1"/>
      <c r="G55" s="82">
        <v>13.01</v>
      </c>
      <c r="H55" s="83"/>
      <c r="I55" s="83"/>
      <c r="J55" s="55"/>
      <c r="K55" s="106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X55" s="60"/>
      <c r="Y55" s="60"/>
      <c r="Z55" s="60"/>
      <c r="AA55" s="60"/>
    </row>
    <row r="56" spans="1:27" ht="13.5" thickBot="1">
      <c r="A56" s="1"/>
      <c r="B56" s="4" t="s">
        <v>60</v>
      </c>
      <c r="C56" s="1"/>
      <c r="D56" s="1"/>
      <c r="E56" s="1"/>
      <c r="F56" s="1"/>
      <c r="G56" s="2"/>
      <c r="H56" s="2"/>
      <c r="I56" s="84">
        <f>SUM(I50:I55)</f>
        <v>1538.01</v>
      </c>
      <c r="J56" s="53"/>
      <c r="K56" s="107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X56" s="13"/>
      <c r="Y56" s="13"/>
      <c r="Z56" s="13"/>
      <c r="AA56" s="13"/>
    </row>
    <row r="57" spans="1:27" ht="13.5" thickTop="1">
      <c r="A57" s="45"/>
      <c r="B57" s="1"/>
      <c r="C57" s="1"/>
      <c r="D57" s="1"/>
      <c r="E57" s="1"/>
      <c r="F57" s="1"/>
      <c r="G57" s="2"/>
      <c r="H57" s="2"/>
      <c r="I57" s="2"/>
      <c r="J57" s="54"/>
      <c r="K57" s="106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X57" s="13"/>
      <c r="Y57" s="13"/>
      <c r="Z57" s="13"/>
      <c r="AA57" s="13"/>
    </row>
    <row r="58" spans="1:27" ht="12.75">
      <c r="A58" s="1">
        <v>7</v>
      </c>
      <c r="B58" s="4" t="s">
        <v>59</v>
      </c>
      <c r="C58" s="1"/>
      <c r="D58" s="1"/>
      <c r="E58" s="1"/>
      <c r="F58" s="1"/>
      <c r="G58" s="2"/>
      <c r="H58" s="2"/>
      <c r="I58" s="2"/>
      <c r="J58" s="54"/>
      <c r="K58" s="106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X58" s="13"/>
      <c r="Y58" s="13"/>
      <c r="Z58" s="13"/>
      <c r="AA58" s="13"/>
    </row>
    <row r="59" spans="1:22" ht="12.75">
      <c r="A59" s="1">
        <v>71</v>
      </c>
      <c r="B59" s="4" t="s">
        <v>35</v>
      </c>
      <c r="C59" s="1"/>
      <c r="D59" s="1"/>
      <c r="E59" s="1"/>
      <c r="F59" s="1"/>
      <c r="G59" s="2"/>
      <c r="H59" s="2"/>
      <c r="I59" s="85">
        <f>SUM(G60:G60)</f>
        <v>325</v>
      </c>
      <c r="J59" s="52"/>
      <c r="K59" s="105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</row>
    <row r="60" spans="1:22" ht="12.75">
      <c r="A60" s="1">
        <v>710</v>
      </c>
      <c r="B60" s="1" t="s">
        <v>78</v>
      </c>
      <c r="C60" s="1"/>
      <c r="D60" s="1"/>
      <c r="E60" s="1"/>
      <c r="F60" s="1"/>
      <c r="G60" s="82">
        <v>325</v>
      </c>
      <c r="H60" s="83"/>
      <c r="I60" s="83"/>
      <c r="J60" s="55"/>
      <c r="K60" s="106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</row>
    <row r="61" spans="1:22" ht="12.75">
      <c r="A61" s="1">
        <v>72</v>
      </c>
      <c r="B61" s="4" t="s">
        <v>52</v>
      </c>
      <c r="C61" s="1"/>
      <c r="D61" s="1"/>
      <c r="E61" s="1"/>
      <c r="F61" s="1"/>
      <c r="G61" s="83"/>
      <c r="H61" s="83"/>
      <c r="I61" s="85">
        <f>SUM(G62:G64)</f>
        <v>1213.01</v>
      </c>
      <c r="J61" s="53"/>
      <c r="K61" s="107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</row>
    <row r="62" spans="1:22" ht="12.75">
      <c r="A62" s="1">
        <v>720</v>
      </c>
      <c r="B62" s="1" t="s">
        <v>79</v>
      </c>
      <c r="C62" s="1"/>
      <c r="D62" s="1"/>
      <c r="E62" s="1"/>
      <c r="F62" s="1"/>
      <c r="G62" s="83">
        <v>875</v>
      </c>
      <c r="H62" s="83"/>
      <c r="I62" s="83"/>
      <c r="J62" s="55"/>
      <c r="K62" s="106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</row>
    <row r="63" spans="1:22" ht="12.75">
      <c r="A63" s="1">
        <v>721</v>
      </c>
      <c r="B63" s="1" t="s">
        <v>80</v>
      </c>
      <c r="C63" s="1"/>
      <c r="D63" s="1"/>
      <c r="E63" s="1"/>
      <c r="F63" s="1"/>
      <c r="G63" s="83">
        <v>325</v>
      </c>
      <c r="H63" s="83"/>
      <c r="I63" s="83"/>
      <c r="J63" s="55"/>
      <c r="K63" s="106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</row>
    <row r="64" spans="1:22" ht="12.75">
      <c r="A64" s="1">
        <v>724</v>
      </c>
      <c r="B64" s="1" t="s">
        <v>81</v>
      </c>
      <c r="C64" s="1"/>
      <c r="D64" s="1"/>
      <c r="E64" s="1"/>
      <c r="F64" s="1"/>
      <c r="G64" s="82">
        <v>13.01</v>
      </c>
      <c r="H64" s="83"/>
      <c r="I64" s="82"/>
      <c r="J64" s="55"/>
      <c r="K64" s="106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</row>
    <row r="65" spans="1:22" ht="13.5" thickBot="1">
      <c r="A65" s="1"/>
      <c r="B65" s="4" t="s">
        <v>60</v>
      </c>
      <c r="C65" s="1"/>
      <c r="D65" s="1"/>
      <c r="E65" s="1"/>
      <c r="F65" s="1"/>
      <c r="G65" s="83"/>
      <c r="H65" s="2"/>
      <c r="I65" s="86">
        <f>SUM(I59:I64)</f>
        <v>1538.01</v>
      </c>
      <c r="J65" s="53">
        <f>+I65-I56</f>
        <v>0</v>
      </c>
      <c r="K65" s="107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</row>
    <row r="66" spans="1:22" ht="13.5" thickTop="1">
      <c r="A66" s="1"/>
      <c r="B66" s="4"/>
      <c r="C66" s="1"/>
      <c r="D66" s="1"/>
      <c r="E66" s="1"/>
      <c r="F66" s="1"/>
      <c r="G66" s="83"/>
      <c r="H66" s="2"/>
      <c r="I66" s="85"/>
      <c r="J66" s="53"/>
      <c r="K66" s="107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</row>
    <row r="67" spans="1:22" ht="12.75">
      <c r="A67" s="5"/>
      <c r="B67" s="5"/>
      <c r="C67" s="5"/>
      <c r="D67" s="5"/>
      <c r="E67" s="5"/>
      <c r="F67" s="5"/>
      <c r="G67" s="6"/>
      <c r="H67" s="6"/>
      <c r="I67" s="6"/>
      <c r="J67" s="56"/>
      <c r="K67" s="109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</row>
    <row r="68" spans="7:22" ht="12.75">
      <c r="G68" s="11"/>
      <c r="H68" s="11"/>
      <c r="I68" s="11"/>
      <c r="J68" s="56"/>
      <c r="K68" s="109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</row>
    <row r="69" spans="7:22" ht="12.75">
      <c r="G69" s="11"/>
      <c r="H69" s="11"/>
      <c r="I69" s="11"/>
      <c r="J69" s="56"/>
      <c r="K69" s="109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</row>
    <row r="70" spans="7:22" ht="12.75">
      <c r="G70" s="11"/>
      <c r="H70" s="11"/>
      <c r="I70" s="11"/>
      <c r="J70" s="56"/>
      <c r="K70" s="109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</row>
    <row r="71" spans="7:22" ht="12.75">
      <c r="G71" s="11"/>
      <c r="H71" s="11"/>
      <c r="I71" s="11"/>
      <c r="J71" s="56"/>
      <c r="K71" s="109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</row>
    <row r="72" spans="7:22" ht="12.75">
      <c r="G72" s="11"/>
      <c r="H72" s="11"/>
      <c r="I72" s="11"/>
      <c r="J72" s="56"/>
      <c r="K72" s="109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</row>
    <row r="73" spans="7:22" ht="12.75">
      <c r="G73" s="11"/>
      <c r="H73" s="11"/>
      <c r="I73" s="11"/>
      <c r="J73" s="56"/>
      <c r="K73" s="109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</row>
    <row r="74" spans="1:22" ht="12.75">
      <c r="A74" s="50"/>
      <c r="B74" s="50" t="s">
        <v>99</v>
      </c>
      <c r="C74" s="50"/>
      <c r="D74" s="50" t="s">
        <v>100</v>
      </c>
      <c r="E74" s="50"/>
      <c r="F74" s="50"/>
      <c r="G74" s="56" t="s">
        <v>101</v>
      </c>
      <c r="H74" s="56"/>
      <c r="I74" s="56"/>
      <c r="J74" s="56"/>
      <c r="K74" s="109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</row>
    <row r="75" spans="1:22" ht="12.75">
      <c r="A75" s="50"/>
      <c r="B75" s="50" t="s">
        <v>102</v>
      </c>
      <c r="C75" s="50"/>
      <c r="D75" s="50" t="s">
        <v>103</v>
      </c>
      <c r="E75" s="50"/>
      <c r="F75" s="50"/>
      <c r="G75" s="56" t="s">
        <v>104</v>
      </c>
      <c r="H75" s="56"/>
      <c r="I75" s="56"/>
      <c r="J75" s="56"/>
      <c r="K75" s="109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</row>
    <row r="76" spans="7:22" ht="12.75">
      <c r="G76" s="11"/>
      <c r="H76" s="11"/>
      <c r="I76" s="11"/>
      <c r="J76" s="56"/>
      <c r="K76" s="109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</row>
    <row r="134" ht="12.75">
      <c r="B134" s="13"/>
    </row>
    <row r="135" ht="12.75">
      <c r="B135" s="13"/>
    </row>
    <row r="136" spans="2:4" ht="12.75">
      <c r="B136" s="13"/>
      <c r="C136" s="13"/>
      <c r="D136" s="11"/>
    </row>
  </sheetData>
  <sheetProtection password="CF7A" sheet="1"/>
  <mergeCells count="4">
    <mergeCell ref="A5:I5"/>
    <mergeCell ref="A6:I6"/>
    <mergeCell ref="A7:I7"/>
    <mergeCell ref="A8:I8"/>
  </mergeCells>
  <printOptions/>
  <pageMargins left="1.2598425196850394" right="0.1968503937007874" top="0.4330708661417323" bottom="0.5511811023622047" header="0.2362204724409449" footer="0.15748031496062992"/>
  <pageSetup horizontalDpi="600" verticalDpi="600" orientation="portrait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28125" style="22" customWidth="1"/>
    <col min="2" max="2" width="11.421875" style="22" customWidth="1"/>
    <col min="3" max="3" width="13.140625" style="22" customWidth="1"/>
    <col min="4" max="4" width="13.00390625" style="22" customWidth="1"/>
    <col min="5" max="5" width="15.8515625" style="22" customWidth="1"/>
    <col min="6" max="6" width="13.8515625" style="22" customWidth="1"/>
    <col min="7" max="7" width="12.7109375" style="38" customWidth="1"/>
    <col min="8" max="8" width="1.57421875" style="22" customWidth="1"/>
    <col min="9" max="9" width="11.8515625" style="22" bestFit="1" customWidth="1"/>
    <col min="10" max="11" width="11.421875" style="22" customWidth="1"/>
    <col min="12" max="16384" width="11.421875" style="22" customWidth="1"/>
  </cols>
  <sheetData>
    <row r="1" ht="12.75"/>
    <row r="2" ht="12.75"/>
    <row r="3" ht="12.75"/>
    <row r="4" ht="12.75"/>
    <row r="6" spans="1:9" ht="18.75">
      <c r="A6" s="114" t="s">
        <v>48</v>
      </c>
      <c r="B6" s="114"/>
      <c r="C6" s="114"/>
      <c r="D6" s="114"/>
      <c r="E6" s="114"/>
      <c r="F6" s="114"/>
      <c r="G6" s="114"/>
      <c r="H6" s="114"/>
      <c r="I6" s="114"/>
    </row>
    <row r="7" spans="1:9" ht="12.75">
      <c r="A7" s="115" t="s">
        <v>4</v>
      </c>
      <c r="B7" s="115"/>
      <c r="C7" s="115"/>
      <c r="D7" s="115"/>
      <c r="E7" s="115"/>
      <c r="F7" s="115"/>
      <c r="G7" s="115"/>
      <c r="H7" s="115"/>
      <c r="I7" s="115"/>
    </row>
    <row r="8" spans="1:9" ht="12.75">
      <c r="A8" s="116" t="s">
        <v>96</v>
      </c>
      <c r="B8" s="116"/>
      <c r="C8" s="116"/>
      <c r="D8" s="116"/>
      <c r="E8" s="116"/>
      <c r="F8" s="116"/>
      <c r="G8" s="116"/>
      <c r="H8" s="116"/>
      <c r="I8" s="116"/>
    </row>
    <row r="9" spans="1:9" ht="13.5" thickBot="1">
      <c r="A9" s="117" t="s">
        <v>98</v>
      </c>
      <c r="B9" s="117"/>
      <c r="C9" s="117"/>
      <c r="D9" s="117"/>
      <c r="E9" s="117"/>
      <c r="F9" s="117"/>
      <c r="G9" s="117"/>
      <c r="H9" s="117"/>
      <c r="I9" s="117"/>
    </row>
    <row r="10" spans="1:9" ht="13.5" thickTop="1">
      <c r="A10" s="23"/>
      <c r="G10" s="76"/>
      <c r="H10" s="48"/>
      <c r="I10" s="48"/>
    </row>
    <row r="11" spans="1:9" ht="12.75">
      <c r="A11" s="24">
        <v>5</v>
      </c>
      <c r="B11" s="25" t="s">
        <v>15</v>
      </c>
      <c r="C11" s="26"/>
      <c r="D11" s="26"/>
      <c r="E11" s="26"/>
      <c r="F11" s="26"/>
      <c r="G11" s="39"/>
      <c r="H11" s="6"/>
      <c r="I11" s="6"/>
    </row>
    <row r="12" spans="1:9" ht="12.75">
      <c r="A12" s="24">
        <v>51</v>
      </c>
      <c r="B12" s="27" t="s">
        <v>3</v>
      </c>
      <c r="C12" s="26"/>
      <c r="D12" s="26"/>
      <c r="E12" s="26"/>
      <c r="F12" s="26"/>
      <c r="G12" s="39"/>
      <c r="H12" s="6"/>
      <c r="I12" s="92">
        <f>SUM(G13:G14)</f>
        <v>531.4300000000001</v>
      </c>
    </row>
    <row r="13" spans="1:9" ht="12.75">
      <c r="A13" s="24">
        <v>510</v>
      </c>
      <c r="B13" s="28" t="s">
        <v>83</v>
      </c>
      <c r="C13" s="26"/>
      <c r="D13" s="26"/>
      <c r="E13" s="26"/>
      <c r="F13" s="2"/>
      <c r="G13" s="57">
        <v>378.57</v>
      </c>
      <c r="H13" s="6"/>
      <c r="I13" s="6"/>
    </row>
    <row r="14" spans="1:9" ht="12.75">
      <c r="A14" s="24">
        <v>512</v>
      </c>
      <c r="B14" s="28" t="s">
        <v>84</v>
      </c>
      <c r="C14" s="26"/>
      <c r="D14" s="26"/>
      <c r="E14" s="26"/>
      <c r="F14" s="2"/>
      <c r="G14" s="77">
        <v>152.86</v>
      </c>
      <c r="H14" s="6"/>
      <c r="I14" s="78"/>
    </row>
    <row r="15" spans="1:9" ht="12.75">
      <c r="A15" s="24"/>
      <c r="B15" s="7" t="s">
        <v>16</v>
      </c>
      <c r="C15" s="26"/>
      <c r="D15" s="26"/>
      <c r="E15" s="26"/>
      <c r="F15" s="2"/>
      <c r="G15" s="39"/>
      <c r="H15" s="6"/>
      <c r="I15" s="6" t="s">
        <v>13</v>
      </c>
    </row>
    <row r="16" spans="1:9" ht="12.75">
      <c r="A16" s="24">
        <v>4</v>
      </c>
      <c r="B16" s="25" t="s">
        <v>36</v>
      </c>
      <c r="C16" s="26"/>
      <c r="D16" s="26"/>
      <c r="E16" s="26"/>
      <c r="F16" s="2"/>
      <c r="G16" s="39"/>
      <c r="H16" s="6"/>
      <c r="I16" s="6"/>
    </row>
    <row r="17" spans="1:9" ht="12.75">
      <c r="A17" s="24">
        <v>41</v>
      </c>
      <c r="B17" s="29" t="s">
        <v>37</v>
      </c>
      <c r="C17" s="26"/>
      <c r="D17" s="26"/>
      <c r="E17" s="26"/>
      <c r="F17" s="2"/>
      <c r="G17" s="39"/>
      <c r="H17" s="6"/>
      <c r="I17" s="74">
        <f>SUM(G18:G19)</f>
        <v>102.35</v>
      </c>
    </row>
    <row r="18" spans="1:9" ht="12.75">
      <c r="A18" s="24">
        <v>412</v>
      </c>
      <c r="B18" s="28" t="s">
        <v>85</v>
      </c>
      <c r="C18" s="26"/>
      <c r="D18" s="26"/>
      <c r="E18" s="26"/>
      <c r="F18" s="2"/>
      <c r="G18" s="39">
        <v>101.74</v>
      </c>
      <c r="H18" s="6"/>
      <c r="I18" s="6"/>
    </row>
    <row r="19" spans="1:9" ht="12.75">
      <c r="A19" s="24">
        <v>413</v>
      </c>
      <c r="B19" s="28" t="s">
        <v>86</v>
      </c>
      <c r="C19" s="26"/>
      <c r="D19" s="26"/>
      <c r="E19" s="26"/>
      <c r="F19" s="2"/>
      <c r="G19" s="77">
        <v>0.61</v>
      </c>
      <c r="H19" s="6"/>
      <c r="I19" s="79"/>
    </row>
    <row r="20" spans="1:9" ht="12.75">
      <c r="A20" s="24"/>
      <c r="B20" s="29" t="s">
        <v>38</v>
      </c>
      <c r="C20" s="26"/>
      <c r="D20" s="26"/>
      <c r="E20" s="26"/>
      <c r="F20" s="2"/>
      <c r="G20" s="46"/>
      <c r="H20" s="6"/>
      <c r="I20" s="88">
        <f>+I12-I17</f>
        <v>429.08000000000004</v>
      </c>
    </row>
    <row r="21" spans="1:9" ht="12.75">
      <c r="A21" s="24"/>
      <c r="B21" s="25" t="s">
        <v>17</v>
      </c>
      <c r="C21" s="8"/>
      <c r="D21" s="8"/>
      <c r="E21" s="8"/>
      <c r="F21" s="8"/>
      <c r="G21" s="39"/>
      <c r="H21" s="6"/>
      <c r="I21" s="6"/>
    </row>
    <row r="22" spans="1:9" ht="12.75">
      <c r="A22" s="24">
        <v>52</v>
      </c>
      <c r="B22" s="29" t="s">
        <v>39</v>
      </c>
      <c r="C22" s="8"/>
      <c r="D22" s="8"/>
      <c r="E22" s="8"/>
      <c r="F22" s="8"/>
      <c r="G22" s="39"/>
      <c r="H22" s="6"/>
      <c r="I22" s="92">
        <f>SUM(G23:G24)</f>
        <v>54.81</v>
      </c>
    </row>
    <row r="23" spans="1:9" ht="12.75">
      <c r="A23" s="24">
        <v>521</v>
      </c>
      <c r="B23" s="28" t="s">
        <v>87</v>
      </c>
      <c r="C23" s="8"/>
      <c r="D23" s="8"/>
      <c r="E23" s="8"/>
      <c r="F23" s="8"/>
      <c r="G23" s="39">
        <v>33.95</v>
      </c>
      <c r="H23" s="6"/>
      <c r="I23" s="6"/>
    </row>
    <row r="24" spans="1:9" ht="12.75">
      <c r="A24" s="24">
        <v>522</v>
      </c>
      <c r="B24" s="28" t="s">
        <v>88</v>
      </c>
      <c r="C24" s="8"/>
      <c r="D24" s="8"/>
      <c r="E24" s="8"/>
      <c r="F24" s="8"/>
      <c r="G24" s="77">
        <v>20.86</v>
      </c>
      <c r="H24" s="6"/>
      <c r="I24" s="79"/>
    </row>
    <row r="25" spans="1:9" ht="12.75">
      <c r="A25" s="24"/>
      <c r="B25" s="29" t="s">
        <v>40</v>
      </c>
      <c r="C25" s="8"/>
      <c r="D25" s="8"/>
      <c r="E25" s="8"/>
      <c r="F25" s="8"/>
      <c r="G25" s="57"/>
      <c r="H25" s="6"/>
      <c r="I25" s="88">
        <f>+I20+I22</f>
        <v>483.89000000000004</v>
      </c>
    </row>
    <row r="26" spans="1:9" ht="12.75">
      <c r="A26" s="24"/>
      <c r="B26" s="25" t="s">
        <v>16</v>
      </c>
      <c r="C26" s="8"/>
      <c r="D26" s="8"/>
      <c r="E26" s="8"/>
      <c r="F26" s="8"/>
      <c r="G26" s="57"/>
      <c r="H26" s="6"/>
      <c r="I26" s="6"/>
    </row>
    <row r="27" spans="1:9" ht="12.75">
      <c r="A27" s="24">
        <v>42</v>
      </c>
      <c r="B27" s="27" t="s">
        <v>18</v>
      </c>
      <c r="C27" s="8"/>
      <c r="D27" s="8"/>
      <c r="E27" s="8"/>
      <c r="F27" s="8"/>
      <c r="G27" s="39"/>
      <c r="H27" s="6"/>
      <c r="I27" s="74">
        <f>SUM(G28:G30)</f>
        <v>1.53</v>
      </c>
    </row>
    <row r="28" spans="1:8" ht="12.75">
      <c r="A28" s="24">
        <v>421</v>
      </c>
      <c r="B28" s="28" t="s">
        <v>89</v>
      </c>
      <c r="C28" s="8"/>
      <c r="D28" s="8"/>
      <c r="E28" s="8"/>
      <c r="F28" s="8"/>
      <c r="G28" s="57">
        <v>1.52</v>
      </c>
      <c r="H28" s="6"/>
    </row>
    <row r="29" spans="1:9" ht="12.75">
      <c r="A29" s="24">
        <v>422</v>
      </c>
      <c r="B29" s="28" t="s">
        <v>90</v>
      </c>
      <c r="C29" s="8"/>
      <c r="D29" s="8"/>
      <c r="E29" s="8"/>
      <c r="F29" s="8"/>
      <c r="G29" s="77">
        <v>0.01</v>
      </c>
      <c r="H29" s="6"/>
      <c r="I29" s="79"/>
    </row>
    <row r="30" spans="1:9" ht="12.75" hidden="1">
      <c r="A30" s="24">
        <v>426</v>
      </c>
      <c r="B30" s="28" t="s">
        <v>45</v>
      </c>
      <c r="C30" s="8"/>
      <c r="D30" s="8"/>
      <c r="E30" s="8"/>
      <c r="F30" s="8"/>
      <c r="G30" s="77"/>
      <c r="H30" s="6"/>
      <c r="I30" s="79"/>
    </row>
    <row r="31" spans="1:9" ht="12.75">
      <c r="A31" s="24"/>
      <c r="B31" s="29" t="s">
        <v>41</v>
      </c>
      <c r="C31" s="8"/>
      <c r="D31" s="8"/>
      <c r="E31" s="8"/>
      <c r="F31" s="8"/>
      <c r="G31" s="57"/>
      <c r="H31" s="6"/>
      <c r="I31" s="88">
        <f>+I25-I27</f>
        <v>482.36000000000007</v>
      </c>
    </row>
    <row r="32" spans="1:9" ht="12.75">
      <c r="A32" s="24"/>
      <c r="B32" s="7" t="s">
        <v>16</v>
      </c>
      <c r="C32" s="9"/>
      <c r="D32" s="9"/>
      <c r="E32" s="9"/>
      <c r="F32" s="9"/>
      <c r="G32" s="39"/>
      <c r="H32" s="6"/>
      <c r="I32" s="6"/>
    </row>
    <row r="33" spans="1:9" ht="12.75">
      <c r="A33" s="24">
        <v>44</v>
      </c>
      <c r="B33" s="27" t="s">
        <v>42</v>
      </c>
      <c r="C33" s="9"/>
      <c r="D33" s="9"/>
      <c r="E33" s="9"/>
      <c r="F33" s="9"/>
      <c r="G33" s="39"/>
      <c r="H33" s="6"/>
      <c r="I33" s="74">
        <f>+G34</f>
        <v>142.15</v>
      </c>
    </row>
    <row r="34" spans="1:9" ht="12.75">
      <c r="A34" s="24">
        <v>440</v>
      </c>
      <c r="B34" s="28" t="s">
        <v>91</v>
      </c>
      <c r="C34" s="9"/>
      <c r="D34" s="9"/>
      <c r="E34" s="9"/>
      <c r="F34" s="9"/>
      <c r="G34" s="77">
        <v>142.15</v>
      </c>
      <c r="H34" s="6"/>
      <c r="I34" s="79"/>
    </row>
    <row r="35" spans="1:9" ht="12.75">
      <c r="A35" s="24"/>
      <c r="B35" s="29" t="s">
        <v>43</v>
      </c>
      <c r="C35" s="8"/>
      <c r="D35" s="8"/>
      <c r="E35" s="8"/>
      <c r="F35" s="8"/>
      <c r="G35" s="57"/>
      <c r="H35" s="6"/>
      <c r="I35" s="88">
        <f>+I31-I33</f>
        <v>340.21000000000004</v>
      </c>
    </row>
    <row r="36" spans="1:9" ht="12.75">
      <c r="A36" s="24"/>
      <c r="B36" s="7" t="s">
        <v>17</v>
      </c>
      <c r="C36" s="8"/>
      <c r="D36" s="8"/>
      <c r="E36" s="8"/>
      <c r="F36" s="8"/>
      <c r="G36" s="57"/>
      <c r="H36" s="6"/>
      <c r="I36" s="6"/>
    </row>
    <row r="37" spans="1:9" ht="12.75">
      <c r="A37" s="24">
        <v>53</v>
      </c>
      <c r="B37" s="29" t="s">
        <v>44</v>
      </c>
      <c r="C37" s="8"/>
      <c r="D37" s="8"/>
      <c r="E37" s="8"/>
      <c r="F37" s="8"/>
      <c r="G37" s="57"/>
      <c r="H37" s="6"/>
      <c r="I37" s="80">
        <f>+G38</f>
        <v>0.95</v>
      </c>
    </row>
    <row r="38" spans="1:9" ht="12.75">
      <c r="A38" s="24">
        <v>530</v>
      </c>
      <c r="B38" s="28" t="s">
        <v>93</v>
      </c>
      <c r="C38" s="8"/>
      <c r="D38" s="8"/>
      <c r="E38" s="8"/>
      <c r="F38" s="8"/>
      <c r="G38" s="77">
        <v>0.95</v>
      </c>
      <c r="H38" s="6"/>
      <c r="I38" s="80"/>
    </row>
    <row r="39" spans="1:9" ht="12.75">
      <c r="A39" s="24"/>
      <c r="B39" s="7" t="s">
        <v>16</v>
      </c>
      <c r="C39" s="8"/>
      <c r="D39" s="8"/>
      <c r="E39" s="8"/>
      <c r="F39" s="8"/>
      <c r="G39" s="57"/>
      <c r="H39" s="6"/>
      <c r="I39" s="75"/>
    </row>
    <row r="40" spans="1:9" ht="12.75">
      <c r="A40" s="24">
        <v>43</v>
      </c>
      <c r="B40" s="29" t="s">
        <v>58</v>
      </c>
      <c r="C40" s="26"/>
      <c r="D40" s="26"/>
      <c r="E40" s="26"/>
      <c r="F40" s="2"/>
      <c r="G40" s="57"/>
      <c r="H40" s="75"/>
      <c r="I40" s="80">
        <f>+G41</f>
        <v>0.17</v>
      </c>
    </row>
    <row r="41" spans="1:9" ht="12.75">
      <c r="A41" s="24">
        <v>430</v>
      </c>
      <c r="B41" s="28" t="s">
        <v>92</v>
      </c>
      <c r="C41" s="26"/>
      <c r="D41" s="26"/>
      <c r="E41" s="26"/>
      <c r="F41" s="2"/>
      <c r="G41" s="77">
        <v>0.17</v>
      </c>
      <c r="H41" s="75"/>
      <c r="I41" s="79"/>
    </row>
    <row r="42" spans="1:9" ht="13.5" thickBot="1">
      <c r="A42" s="24"/>
      <c r="B42" s="35" t="s">
        <v>55</v>
      </c>
      <c r="C42" s="9"/>
      <c r="D42" s="9"/>
      <c r="E42" s="9"/>
      <c r="F42" s="9"/>
      <c r="G42" s="39"/>
      <c r="H42" s="6"/>
      <c r="I42" s="89">
        <f>+I35+I37-I40</f>
        <v>340.99</v>
      </c>
    </row>
    <row r="43" spans="1:9" ht="13.5" thickTop="1">
      <c r="A43" s="31"/>
      <c r="B43" s="47"/>
      <c r="C43" s="15"/>
      <c r="D43" s="15"/>
      <c r="E43" s="15"/>
      <c r="F43" s="15"/>
      <c r="G43" s="57"/>
      <c r="H43" s="75"/>
      <c r="I43" s="75"/>
    </row>
    <row r="44" spans="1:9" ht="12.75">
      <c r="A44" s="31"/>
      <c r="B44" s="32"/>
      <c r="C44" s="15"/>
      <c r="D44" s="15"/>
      <c r="E44" s="15"/>
      <c r="F44" s="15"/>
      <c r="G44" s="57"/>
      <c r="H44" s="75"/>
      <c r="I44" s="80"/>
    </row>
    <row r="45" spans="1:9" ht="12.75">
      <c r="A45" s="31"/>
      <c r="B45" s="36"/>
      <c r="C45" s="15"/>
      <c r="D45" s="15"/>
      <c r="E45" s="15"/>
      <c r="F45" s="15"/>
      <c r="G45" s="57"/>
      <c r="H45" s="75"/>
      <c r="I45" s="75"/>
    </row>
    <row r="46" spans="1:9" ht="12.75">
      <c r="A46" s="31"/>
      <c r="B46" s="35"/>
      <c r="C46" s="15"/>
      <c r="D46" s="15"/>
      <c r="E46" s="15"/>
      <c r="F46" s="15"/>
      <c r="G46" s="57"/>
      <c r="H46" s="75"/>
      <c r="I46" s="80"/>
    </row>
    <row r="47" spans="1:9" ht="12.75">
      <c r="A47" s="31"/>
      <c r="B47" s="36"/>
      <c r="C47" s="15"/>
      <c r="D47" s="15"/>
      <c r="E47" s="15"/>
      <c r="F47" s="15"/>
      <c r="G47" s="91"/>
      <c r="H47" s="33"/>
      <c r="I47" s="34"/>
    </row>
    <row r="48" spans="1:9" ht="12.75">
      <c r="A48" s="31"/>
      <c r="B48" s="35"/>
      <c r="C48" s="15"/>
      <c r="D48" s="15"/>
      <c r="E48" s="15"/>
      <c r="F48" s="15"/>
      <c r="G48" s="40"/>
      <c r="H48" s="12"/>
      <c r="I48" s="19"/>
    </row>
    <row r="49" spans="1:9" ht="12.75">
      <c r="A49" s="31"/>
      <c r="B49" s="35"/>
      <c r="C49" s="15"/>
      <c r="D49" s="15"/>
      <c r="E49" s="15"/>
      <c r="F49" s="15"/>
      <c r="G49" s="40"/>
      <c r="H49" s="12"/>
      <c r="I49" s="19"/>
    </row>
    <row r="50" spans="1:9" ht="12.75">
      <c r="A50" s="31"/>
      <c r="B50" s="35"/>
      <c r="C50" s="15"/>
      <c r="D50" s="15"/>
      <c r="E50" s="15"/>
      <c r="F50" s="15"/>
      <c r="G50" s="40"/>
      <c r="H50" s="12"/>
      <c r="I50" s="19"/>
    </row>
    <row r="51" spans="1:9" ht="12.75">
      <c r="A51" s="31"/>
      <c r="B51" s="35"/>
      <c r="C51" s="15"/>
      <c r="D51" s="15"/>
      <c r="E51" s="15"/>
      <c r="F51" s="15"/>
      <c r="G51" s="40"/>
      <c r="H51" s="12"/>
      <c r="I51" s="19"/>
    </row>
    <row r="52" spans="2:9" ht="12.75">
      <c r="B52" s="37"/>
      <c r="C52" s="37"/>
      <c r="D52" s="37"/>
      <c r="E52" s="37"/>
      <c r="G52" s="41"/>
      <c r="H52" s="30"/>
      <c r="I52" s="30"/>
    </row>
    <row r="53" spans="1:10" ht="12.75">
      <c r="A53" s="50"/>
      <c r="B53" s="50" t="s">
        <v>105</v>
      </c>
      <c r="C53" s="50"/>
      <c r="D53" s="50" t="s">
        <v>106</v>
      </c>
      <c r="E53" s="50"/>
      <c r="F53" s="50"/>
      <c r="G53" s="56" t="s">
        <v>107</v>
      </c>
      <c r="H53" s="56"/>
      <c r="I53" s="56"/>
      <c r="J53" s="38"/>
    </row>
    <row r="54" spans="1:10" ht="12.75">
      <c r="A54" s="50"/>
      <c r="B54" s="50" t="s">
        <v>108</v>
      </c>
      <c r="C54" s="50"/>
      <c r="D54" s="50" t="s">
        <v>109</v>
      </c>
      <c r="E54" s="50"/>
      <c r="F54" s="50"/>
      <c r="G54" s="56" t="s">
        <v>110</v>
      </c>
      <c r="H54" s="56"/>
      <c r="I54" s="56"/>
      <c r="J54" s="38"/>
    </row>
  </sheetData>
  <sheetProtection password="CF7A" sheet="1"/>
  <mergeCells count="4">
    <mergeCell ref="A6:I6"/>
    <mergeCell ref="A7:I7"/>
    <mergeCell ref="A8:I8"/>
    <mergeCell ref="A9:I9"/>
  </mergeCells>
  <printOptions/>
  <pageMargins left="0.7874015748031497" right="0.7874015748031497" top="0.7874015748031497" bottom="0.2755905511811024" header="0" footer="0"/>
  <pageSetup fitToHeight="1" fitToWidth="1" horizontalDpi="600" verticalDpi="6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Agricola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Agricola</dc:creator>
  <cp:keywords/>
  <dc:description/>
  <cp:lastModifiedBy>Miguel Angel Guzman Miranda</cp:lastModifiedBy>
  <cp:lastPrinted>2020-11-25T15:46:41Z</cp:lastPrinted>
  <dcterms:created xsi:type="dcterms:W3CDTF">2002-03-04T23:42:58Z</dcterms:created>
  <dcterms:modified xsi:type="dcterms:W3CDTF">2020-11-25T15:48:46Z</dcterms:modified>
  <cp:category/>
  <cp:version/>
  <cp:contentType/>
  <cp:contentStatus/>
</cp:coreProperties>
</file>