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<sst xmlns="http://schemas.openxmlformats.org/spreadsheetml/2006/main" count="76" uniqueCount="68">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</sst>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181" fontId="48" fillId="0" borderId="14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="89" zoomScaleNormal="115" zoomScaleSheetLayoutView="89" zoomScalePageLayoutView="0" workbookViewId="0" topLeftCell="A89">
      <selection activeCell="C105" sqref="C105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0" style="3" hidden="1" customWidth="1"/>
    <col min="6" max="6" width="12.57421875" style="3" hidden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ESTAFIBO_NVO_202103</v>
      </c>
      <c r="F1" s="3" t="str">
        <f>RIGHT(E1,6)</f>
        <v>202103</v>
      </c>
    </row>
    <row r="2" spans="1:7" ht="12.75">
      <c r="A2" s="62"/>
      <c r="B2" s="62"/>
      <c r="C2" s="62"/>
      <c r="G2" s="22"/>
    </row>
    <row r="3" spans="1:6" ht="12.75">
      <c r="A3" s="17"/>
      <c r="B3" s="17"/>
      <c r="C3" s="17"/>
      <c r="E3" s="22">
        <f>DATE(LEFT(F1,4),(RIGHT(F1,2))+1,0)</f>
        <v>44286</v>
      </c>
      <c r="F3" s="3" t="str">
        <f>LEFT(F1,4)</f>
        <v>2021</v>
      </c>
    </row>
    <row r="4" spans="1:7" ht="12.75">
      <c r="A4" s="4" t="s">
        <v>67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marzo de 2021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2021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4209.2</v>
      </c>
    </row>
    <row r="15" spans="1:3" ht="12.75">
      <c r="A15" s="46" t="s">
        <v>35</v>
      </c>
      <c r="C15" s="53">
        <v>19.8</v>
      </c>
    </row>
    <row r="16" spans="1:3" ht="12.75">
      <c r="A16" s="46" t="s">
        <v>36</v>
      </c>
      <c r="C16" s="53">
        <v>41811.4</v>
      </c>
    </row>
    <row r="17" spans="1:3" ht="12.75">
      <c r="A17" s="46" t="s">
        <v>37</v>
      </c>
      <c r="C17" s="53">
        <v>4924.5</v>
      </c>
    </row>
    <row r="18" spans="1:3" ht="12.75">
      <c r="A18" s="46" t="s">
        <v>38</v>
      </c>
      <c r="B18" s="12"/>
      <c r="C18" s="53">
        <v>22343.2</v>
      </c>
    </row>
    <row r="19" spans="1:3" ht="12.75">
      <c r="A19" s="46" t="s">
        <v>39</v>
      </c>
      <c r="C19" s="54">
        <v>1100.1</v>
      </c>
    </row>
    <row r="20" spans="1:3" ht="12.75">
      <c r="A20" s="45"/>
      <c r="C20" s="53">
        <f>SUM(C14:C19)</f>
        <v>74408.20000000001</v>
      </c>
    </row>
    <row r="21" spans="1:3" ht="12.75">
      <c r="A21" s="45" t="s">
        <v>40</v>
      </c>
      <c r="C21" s="53"/>
    </row>
    <row r="22" spans="1:3" ht="12.75" hidden="1">
      <c r="A22" s="57" t="s">
        <v>64</v>
      </c>
      <c r="C22" s="53">
        <v>0</v>
      </c>
    </row>
    <row r="23" spans="1:3" ht="12.75">
      <c r="A23" s="46" t="s">
        <v>41</v>
      </c>
      <c r="C23" s="53">
        <v>354.7</v>
      </c>
    </row>
    <row r="24" spans="1:3" ht="12.75">
      <c r="A24" s="46" t="s">
        <v>42</v>
      </c>
      <c r="C24" s="54">
        <v>6594.7</v>
      </c>
    </row>
    <row r="25" spans="1:3" ht="12.75">
      <c r="A25" s="45"/>
      <c r="B25" s="12"/>
      <c r="C25" s="53">
        <f>SUM(C22:C24)</f>
        <v>6949.4</v>
      </c>
    </row>
    <row r="26" spans="1:3" ht="12.75">
      <c r="A26" s="45" t="s">
        <v>43</v>
      </c>
      <c r="B26" s="12"/>
      <c r="C26" s="53"/>
    </row>
    <row r="27" spans="1:3" ht="12.75">
      <c r="A27" s="46" t="s">
        <v>44</v>
      </c>
      <c r="C27" s="54">
        <v>1908.8</v>
      </c>
    </row>
    <row r="28" spans="1:3" ht="13.5" thickBot="1">
      <c r="A28" s="47" t="s">
        <v>45</v>
      </c>
      <c r="C28" s="55">
        <f>+C27+C25+C20</f>
        <v>83266.40000000001</v>
      </c>
    </row>
    <row r="29" spans="1:3" ht="13.5" thickTop="1">
      <c r="A29" s="45"/>
      <c r="C29" s="53"/>
    </row>
    <row r="30" spans="1:3" ht="12.75">
      <c r="A30" s="44" t="s">
        <v>46</v>
      </c>
      <c r="C30" s="53"/>
    </row>
    <row r="31" spans="1:3" ht="12.75">
      <c r="A31" s="45" t="s">
        <v>47</v>
      </c>
      <c r="C31" s="53"/>
    </row>
    <row r="32" spans="1:3" ht="12.75">
      <c r="A32" s="46" t="s">
        <v>48</v>
      </c>
      <c r="C32" s="53">
        <v>2802.9</v>
      </c>
    </row>
    <row r="33" spans="1:3" ht="12.75" hidden="1">
      <c r="A33" s="59" t="s">
        <v>65</v>
      </c>
      <c r="C33" s="58">
        <v>0</v>
      </c>
    </row>
    <row r="34" spans="1:3" ht="12.75">
      <c r="A34" s="46" t="s">
        <v>49</v>
      </c>
      <c r="C34" s="53">
        <v>4365.6</v>
      </c>
    </row>
    <row r="35" spans="1:3" ht="12.75">
      <c r="A35" s="46" t="s">
        <v>50</v>
      </c>
      <c r="C35" s="53">
        <v>3823.1</v>
      </c>
    </row>
    <row r="36" spans="1:3" ht="12.75" hidden="1">
      <c r="A36" s="61" t="s">
        <v>66</v>
      </c>
      <c r="C36" s="60">
        <v>0</v>
      </c>
    </row>
    <row r="37" spans="1:3" ht="12.75">
      <c r="A37" s="45"/>
      <c r="C37" s="56">
        <f>SUM(C32:C36)</f>
        <v>10991.6</v>
      </c>
    </row>
    <row r="38" spans="1:3" ht="12.75">
      <c r="A38" s="45" t="s">
        <v>51</v>
      </c>
      <c r="C38" s="53"/>
    </row>
    <row r="39" spans="1:3" ht="12.75">
      <c r="A39" s="46" t="s">
        <v>52</v>
      </c>
      <c r="B39" s="12"/>
      <c r="C39" s="53">
        <v>2754.5</v>
      </c>
    </row>
    <row r="40" spans="1:3" ht="12.75">
      <c r="A40" s="46" t="s">
        <v>0</v>
      </c>
      <c r="C40" s="53">
        <v>199.9</v>
      </c>
    </row>
    <row r="41" spans="1:3" ht="12.75">
      <c r="A41" s="46" t="s">
        <v>53</v>
      </c>
      <c r="C41" s="54">
        <v>3550.7</v>
      </c>
    </row>
    <row r="42" spans="1:3" ht="12.75">
      <c r="A42" s="45"/>
      <c r="C42" s="56">
        <f>SUM(C39:C41)</f>
        <v>6505.1</v>
      </c>
    </row>
    <row r="43" spans="1:3" ht="12.75">
      <c r="A43" s="45" t="s">
        <v>54</v>
      </c>
      <c r="C43" s="53"/>
    </row>
    <row r="44" spans="1:3" ht="12.75">
      <c r="A44" s="46" t="s">
        <v>55</v>
      </c>
      <c r="B44" s="12"/>
      <c r="C44" s="53">
        <v>15254.2</v>
      </c>
    </row>
    <row r="45" spans="1:3" ht="12.75">
      <c r="A45" s="46" t="s">
        <v>56</v>
      </c>
      <c r="B45" s="12"/>
      <c r="C45" s="53">
        <v>14232.1</v>
      </c>
    </row>
    <row r="46" spans="1:3" ht="12.75">
      <c r="A46" s="46" t="s">
        <v>57</v>
      </c>
      <c r="C46" s="53">
        <v>8970.2</v>
      </c>
    </row>
    <row r="47" spans="1:3" ht="12.75">
      <c r="A47" s="45"/>
      <c r="C47" s="56">
        <f>SUM(C44:C46)</f>
        <v>38456.5</v>
      </c>
    </row>
    <row r="48" spans="1:3" ht="12.75">
      <c r="A48" s="47" t="s">
        <v>58</v>
      </c>
      <c r="C48" s="56">
        <f>C37+C42+C47</f>
        <v>55953.2</v>
      </c>
    </row>
    <row r="49" spans="1:3" ht="12.75">
      <c r="A49" s="48"/>
      <c r="C49" s="63"/>
    </row>
    <row r="50" spans="1:3" ht="12.75">
      <c r="A50" s="48" t="s">
        <v>59</v>
      </c>
      <c r="C50" s="63"/>
    </row>
    <row r="51" spans="1:3" ht="12.75">
      <c r="A51" s="49" t="s">
        <v>60</v>
      </c>
      <c r="B51" s="12"/>
      <c r="C51" s="53">
        <v>15000</v>
      </c>
    </row>
    <row r="52" spans="1:3" ht="12.75">
      <c r="A52" s="50" t="s">
        <v>61</v>
      </c>
      <c r="B52" s="12"/>
      <c r="C52" s="54">
        <v>12313.2</v>
      </c>
    </row>
    <row r="53" spans="1:3" ht="12.75">
      <c r="A53" s="48" t="s">
        <v>62</v>
      </c>
      <c r="B53" s="12"/>
      <c r="C53" s="56">
        <f>SUM(C51:C52)</f>
        <v>27313.2</v>
      </c>
    </row>
    <row r="54" spans="1:3" ht="13.5" thickBot="1">
      <c r="A54" s="48" t="s">
        <v>63</v>
      </c>
      <c r="C54" s="55">
        <f>C48+C53</f>
        <v>83266.4</v>
      </c>
    </row>
    <row r="55" ht="13.5" thickTop="1"/>
    <row r="60" spans="1:3" ht="12.75">
      <c r="A60" s="13" t="s">
        <v>10</v>
      </c>
      <c r="B60" s="14" t="s">
        <v>3</v>
      </c>
      <c r="C60" s="13"/>
    </row>
    <row r="61" spans="1:3" ht="12.75">
      <c r="A61" s="13" t="s">
        <v>2</v>
      </c>
      <c r="B61" s="15" t="s">
        <v>4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4" t="s">
        <v>67</v>
      </c>
      <c r="B71" s="19"/>
      <c r="C71" s="19"/>
    </row>
    <row r="72" spans="1:3" ht="12.75">
      <c r="A72" s="21" t="s">
        <v>5</v>
      </c>
      <c r="B72" s="19"/>
      <c r="C72" s="19"/>
    </row>
    <row r="73" spans="1:3" ht="12.75">
      <c r="A73" s="21" t="s">
        <v>6</v>
      </c>
      <c r="B73" s="19"/>
      <c r="C73" s="19"/>
    </row>
    <row r="74" spans="1:3" ht="12.75">
      <c r="A74" s="19" t="s">
        <v>9</v>
      </c>
      <c r="B74" s="19"/>
      <c r="C74" s="19"/>
    </row>
    <row r="75" spans="1:3" ht="12.75">
      <c r="A75" s="21" t="str">
        <f>"Por los períodos del 1 de enero al "&amp;" "&amp;A8</f>
        <v>Por los períodos del 1 de enero al  Al 31 de marzo de 2021</v>
      </c>
      <c r="B75" s="19"/>
      <c r="C75" s="19"/>
    </row>
    <row r="76" spans="1:3" ht="12.75">
      <c r="A76" s="21" t="s">
        <v>7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10" t="str">
        <f>+F3</f>
        <v>2021</v>
      </c>
    </row>
    <row r="80" ht="12.75">
      <c r="C80" s="10"/>
    </row>
    <row r="81" spans="1:3" ht="12.75">
      <c r="A81" s="40" t="s">
        <v>11</v>
      </c>
      <c r="B81" s="9"/>
      <c r="C81" s="31">
        <f>SUM(C82:C86)</f>
        <v>35914.59999999999</v>
      </c>
    </row>
    <row r="82" spans="1:3" ht="12.75">
      <c r="A82" s="41" t="s">
        <v>12</v>
      </c>
      <c r="C82" s="32">
        <v>23511</v>
      </c>
    </row>
    <row r="83" spans="1:3" ht="12.75">
      <c r="A83" s="27" t="s">
        <v>13</v>
      </c>
      <c r="C83" s="32">
        <v>5081.1</v>
      </c>
    </row>
    <row r="84" spans="1:3" ht="12.75">
      <c r="A84" s="27" t="s">
        <v>14</v>
      </c>
      <c r="C84" s="32">
        <v>4232.7</v>
      </c>
    </row>
    <row r="85" spans="1:3" ht="12.75">
      <c r="A85" s="27" t="s">
        <v>15</v>
      </c>
      <c r="C85" s="32">
        <v>2313.1</v>
      </c>
    </row>
    <row r="86" spans="1:3" ht="12.75">
      <c r="A86" s="27" t="s">
        <v>16</v>
      </c>
      <c r="C86" s="33">
        <v>776.7</v>
      </c>
    </row>
    <row r="87" spans="1:3" ht="12.75">
      <c r="A87" s="27"/>
      <c r="C87" s="34"/>
    </row>
    <row r="88" spans="1:3" ht="12.75">
      <c r="A88" s="25" t="s">
        <v>17</v>
      </c>
      <c r="C88" s="31">
        <f>SUM(C89:C92)</f>
        <v>32509.999999999996</v>
      </c>
    </row>
    <row r="89" spans="1:3" ht="12.75">
      <c r="A89" s="26" t="s">
        <v>1</v>
      </c>
      <c r="C89" s="32">
        <v>13462.8</v>
      </c>
    </row>
    <row r="90" spans="1:3" ht="12.75">
      <c r="A90" s="26" t="s">
        <v>18</v>
      </c>
      <c r="B90" s="24"/>
      <c r="C90" s="32">
        <v>9873.3</v>
      </c>
    </row>
    <row r="91" spans="1:3" ht="12.75">
      <c r="A91" s="26" t="s">
        <v>19</v>
      </c>
      <c r="B91" s="12"/>
      <c r="C91" s="32">
        <v>5404.6</v>
      </c>
    </row>
    <row r="92" spans="1:3" ht="12.75">
      <c r="A92" s="27" t="s">
        <v>20</v>
      </c>
      <c r="C92" s="33">
        <v>3769.3</v>
      </c>
    </row>
    <row r="93" spans="1:3" ht="12.75">
      <c r="A93" s="28" t="s">
        <v>21</v>
      </c>
      <c r="B93" s="42"/>
      <c r="C93" s="35">
        <v>692.7</v>
      </c>
    </row>
    <row r="94" spans="1:3" ht="12.75">
      <c r="A94" s="28"/>
      <c r="B94" s="42"/>
      <c r="C94" s="36"/>
    </row>
    <row r="95" spans="1:3" ht="12.75">
      <c r="A95" s="43" t="s">
        <v>22</v>
      </c>
      <c r="B95" s="27"/>
      <c r="C95" s="31">
        <f>C81-C88-C93</f>
        <v>2711.899999999995</v>
      </c>
    </row>
    <row r="96" spans="1:3" ht="12.75">
      <c r="A96" s="43" t="s">
        <v>23</v>
      </c>
      <c r="B96" s="27"/>
      <c r="C96" s="31">
        <f>SUM(C97:C98)</f>
        <v>2530.7000000000003</v>
      </c>
    </row>
    <row r="97" spans="1:3" ht="12.75">
      <c r="A97" s="27" t="s">
        <v>24</v>
      </c>
      <c r="C97" s="34">
        <v>12.9</v>
      </c>
    </row>
    <row r="98" spans="1:5" s="12" customFormat="1" ht="12.75">
      <c r="A98" s="27" t="s">
        <v>25</v>
      </c>
      <c r="C98" s="31">
        <v>2517.8</v>
      </c>
      <c r="D98" s="18"/>
      <c r="E98" s="18"/>
    </row>
    <row r="99" spans="1:5" s="12" customFormat="1" ht="12.75">
      <c r="A99" s="43" t="s">
        <v>26</v>
      </c>
      <c r="B99" s="27"/>
      <c r="C99" s="36">
        <f>+C95-C96</f>
        <v>181.19999999999482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27</v>
      </c>
      <c r="B101" s="27"/>
      <c r="C101" s="35">
        <v>587.5</v>
      </c>
      <c r="D101" s="29"/>
      <c r="E101" s="29"/>
    </row>
    <row r="102" spans="1:5" ht="12.75">
      <c r="A102" s="43" t="s">
        <v>28</v>
      </c>
      <c r="B102" s="27"/>
      <c r="C102" s="36">
        <f>+C99+C101</f>
        <v>768.6999999999948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29</v>
      </c>
      <c r="B104" s="27"/>
      <c r="C104" s="37">
        <v>0</v>
      </c>
      <c r="D104" s="29"/>
      <c r="E104" s="29"/>
    </row>
    <row r="105" spans="1:5" ht="12.75">
      <c r="A105" s="27" t="s">
        <v>30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31</v>
      </c>
      <c r="B107" s="43"/>
      <c r="C107" s="39">
        <f>SUM(C102:C105)</f>
        <v>768.6999999999948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10</v>
      </c>
      <c r="B115" s="14" t="s">
        <v>3</v>
      </c>
      <c r="C115" s="13"/>
    </row>
    <row r="116" spans="1:3" ht="12.75">
      <c r="A116" s="13" t="s">
        <v>2</v>
      </c>
      <c r="B116" s="15" t="s">
        <v>4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2021-04-28T17:05:33Z</dcterms:modified>
  <cp:category/>
  <cp:version/>
  <cp:contentType/>
  <cp:contentStatus/>
</cp:coreProperties>
</file>