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20490" windowHeight="7035" tabRatio="714" activeTab="0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<sst xmlns="http://schemas.openxmlformats.org/spreadsheetml/2006/main" count="74" uniqueCount="70">
  <si>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</si>
  <si>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</si>
  <si>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</si>
  <si>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</si>
  <si>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</si>
  <si>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</si>
  <si>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</si>
  <si>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</si>
  <si>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</si>
  <si>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</si>
  <si>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</si>
  <si>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</si>
  <si>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</si>
  <si>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</si>
  <si>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</si>
  <si>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</si>
  <si>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</si>
  <si>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</si>
  <si>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</si>
  <si>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</si>
  <si>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</si>
  <si>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</si>
  <si>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</si>
  <si>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</si>
  <si>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</si>
  <si>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</si>
  <si>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</si>
  <si>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</si>
  <si>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</si>
  <si>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</si>
  <si>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</si>
  <si>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</si>
  <si>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</si>
  <si>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</si>
  <si>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</si>
  <si>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</si>
  <si>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</si>
  <si>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</si>
  <si>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</si>
  <si>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</si>
  <si>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</si>
  <si>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</si>
  <si>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</si>
  <si>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</si>
  <si>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</si>
  <si>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</si>
  <si>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</si>
  <si>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</si>
  <si>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</si>
  <si>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</si>
  <si>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</si>
  <si>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</si>
  <si>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</si>
  <si>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</si>
  <si>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</si>
  <si>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</si>
  <si>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</si>
  <si>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</si>
  <si>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</si>
  <si>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</si>
  <si>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</si>
  <si>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</si>
  <si>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</si>
  <si>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</si>
  <si>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</si>
  <si>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</si>
  <si>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</si>
  <si>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Recuperacion de préstamos e intereses</t>
  </si>
  <si>
    <t>BALANCE GENERAL AL 30 DE JUNIO DE 2021</t>
  </si>
  <si>
    <t>ESTADO DE RESULTADOS  DEL 01 DE ENERO AL 30 DE JUNIO DE 2021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</si>
</sst>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4" fontId="55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5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5" fillId="33" borderId="0" xfId="51" applyFont="1" applyFill="1" applyAlignment="1">
      <alignment/>
    </xf>
    <xf numFmtId="170" fontId="55" fillId="33" borderId="0" xfId="0" applyNumberFormat="1" applyFont="1" applyFill="1" applyAlignment="1">
      <alignment/>
    </xf>
    <xf numFmtId="170" fontId="55" fillId="33" borderId="10" xfId="51" applyFont="1" applyFill="1" applyBorder="1" applyAlignment="1">
      <alignment/>
    </xf>
    <xf numFmtId="171" fontId="55" fillId="33" borderId="0" xfId="49" applyFont="1" applyFill="1" applyAlignment="1">
      <alignment/>
    </xf>
    <xf numFmtId="167" fontId="55" fillId="33" borderId="0" xfId="0" applyNumberFormat="1" applyFont="1" applyFill="1" applyAlignment="1">
      <alignment/>
    </xf>
    <xf numFmtId="172" fontId="55" fillId="33" borderId="0" xfId="0" applyNumberFormat="1" applyFont="1" applyFill="1" applyAlignment="1">
      <alignment/>
    </xf>
    <xf numFmtId="170" fontId="55" fillId="33" borderId="0" xfId="51" applyFont="1" applyFill="1" applyBorder="1" applyAlignment="1">
      <alignment/>
    </xf>
    <xf numFmtId="171" fontId="55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5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2" fontId="57" fillId="33" borderId="0" xfId="0" applyNumberFormat="1" applyFont="1" applyFill="1" applyAlignment="1">
      <alignment/>
    </xf>
    <xf numFmtId="170" fontId="8" fillId="0" borderId="0" xfId="51" applyFont="1" applyFill="1" applyAlignment="1">
      <alignment/>
    </xf>
    <xf numFmtId="170" fontId="56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6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7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170" fontId="55" fillId="33" borderId="0" xfId="53" applyFont="1" applyFill="1" applyAlignment="1">
      <alignment/>
    </xf>
    <xf numFmtId="0" fontId="57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5" fillId="33" borderId="0" xfId="0" applyNumberFormat="1" applyFont="1" applyFill="1" applyAlignment="1">
      <alignment/>
    </xf>
    <xf numFmtId="44" fontId="0" fillId="0" borderId="0" xfId="0" applyNumberFormat="1" applyAlignment="1">
      <alignment/>
    </xf>
    <xf numFmtId="183" fontId="8" fillId="0" borderId="0" xfId="51" applyNumberFormat="1" applyFont="1" applyFill="1" applyBorder="1" applyAlignment="1">
      <alignment/>
    </xf>
    <xf numFmtId="183" fontId="56" fillId="33" borderId="0" xfId="0" applyNumberFormat="1" applyFont="1" applyFill="1" applyAlignment="1">
      <alignment/>
    </xf>
    <xf numFmtId="183" fontId="5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59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6" fillId="0" borderId="0" xfId="51" applyNumberFormat="1" applyFont="1" applyFill="1" applyAlignment="1">
      <alignment/>
    </xf>
    <xf numFmtId="44" fontId="5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99" fontId="8" fillId="0" borderId="0" xfId="51" applyNumberFormat="1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185" fontId="56" fillId="0" borderId="0" xfId="0" applyNumberFormat="1" applyFont="1" applyFill="1" applyAlignment="1">
      <alignment/>
    </xf>
    <xf numFmtId="44" fontId="56" fillId="0" borderId="0" xfId="0" applyNumberFormat="1" applyFont="1" applyFill="1" applyBorder="1" applyAlignment="1">
      <alignment/>
    </xf>
    <xf numFmtId="196" fontId="56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4" fontId="6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6" fillId="0" borderId="0" xfId="0" applyNumberFormat="1" applyFont="1" applyFill="1" applyAlignment="1">
      <alignment/>
    </xf>
    <xf numFmtId="170" fontId="4" fillId="0" borderId="0" xfId="5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47625</xdr:rowOff>
    </xdr:from>
    <xdr:to>
      <xdr:col>7</xdr:col>
      <xdr:colOff>542925</xdr:colOff>
      <xdr:row>65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468100"/>
          <a:ext cx="647700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61</xdr:row>
      <xdr:rowOff>171450</xdr:rowOff>
    </xdr:from>
    <xdr:to>
      <xdr:col>7</xdr:col>
      <xdr:colOff>342900</xdr:colOff>
      <xdr:row>65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5444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tabSelected="1" zoomScale="40" zoomScaleNormal="40" zoomScalePageLayoutView="0" workbookViewId="0" topLeftCell="A1">
      <selection activeCell="D14" sqref="D14"/>
    </sheetView>
  </sheetViews>
  <sheetFormatPr defaultColWidth="11.421875" defaultRowHeight="15"/>
  <cols>
    <col min="1" max="1" width="22.421875" style="1" customWidth="1"/>
    <col min="2" max="2" width="93.28125" style="30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3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30">
      <c r="B4" s="109" t="s">
        <v>68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30">
      <c r="B5" s="108" t="s">
        <v>60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30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30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30">
      <c r="B8" s="63"/>
      <c r="C8" s="64"/>
      <c r="D8" s="64"/>
      <c r="E8" s="64"/>
      <c r="F8" s="64"/>
      <c r="G8" s="65"/>
      <c r="H8" s="64"/>
      <c r="I8" s="64"/>
      <c r="J8" s="66"/>
      <c r="K8" s="64"/>
      <c r="L8" s="64"/>
    </row>
    <row r="9" spans="2:12" ht="30">
      <c r="B9" s="110" t="s">
        <v>3</v>
      </c>
      <c r="C9" s="110"/>
      <c r="D9" s="110"/>
      <c r="E9" s="110"/>
      <c r="F9" s="110"/>
      <c r="G9" s="110" t="s">
        <v>4</v>
      </c>
      <c r="H9" s="110"/>
      <c r="I9" s="110"/>
      <c r="J9" s="110"/>
      <c r="K9" s="110"/>
      <c r="L9" s="110"/>
    </row>
    <row r="10" spans="2:12" ht="30">
      <c r="B10" s="68"/>
      <c r="C10" s="68"/>
      <c r="D10" s="68"/>
      <c r="E10" s="68"/>
      <c r="G10" s="69"/>
      <c r="H10" s="70"/>
      <c r="I10" s="70"/>
      <c r="J10" s="71"/>
      <c r="K10" s="71"/>
      <c r="L10" s="71"/>
    </row>
    <row r="11" spans="2:12" ht="30">
      <c r="B11" s="72" t="s">
        <v>10</v>
      </c>
      <c r="C11" s="68"/>
      <c r="D11" s="73"/>
      <c r="E11" s="73"/>
      <c r="F11" s="74">
        <f>SUM(D13:D20)</f>
        <v>23824178.59</v>
      </c>
      <c r="G11" s="73"/>
      <c r="H11" s="72" t="s">
        <v>11</v>
      </c>
      <c r="I11" s="75"/>
      <c r="J11" s="73"/>
      <c r="K11" s="73"/>
      <c r="L11" s="32">
        <f>SUM(J12:J19)</f>
        <v>29835023.889999997</v>
      </c>
    </row>
    <row r="12" spans="2:15" ht="30">
      <c r="B12" s="76"/>
      <c r="C12" s="68"/>
      <c r="D12" s="73"/>
      <c r="E12" s="73"/>
      <c r="F12" s="32"/>
      <c r="G12" s="34"/>
      <c r="H12" s="68" t="s">
        <v>56</v>
      </c>
      <c r="I12" s="68"/>
      <c r="J12" s="34">
        <v>14744964.669999998</v>
      </c>
      <c r="K12" s="71"/>
      <c r="L12" s="34"/>
      <c r="M12" s="34"/>
      <c r="N12" s="57"/>
      <c r="O12" s="57"/>
    </row>
    <row r="13" spans="2:15" ht="30">
      <c r="B13" s="68" t="s">
        <v>33</v>
      </c>
      <c r="C13" s="68"/>
      <c r="D13" s="34">
        <v>5760374.61</v>
      </c>
      <c r="E13" s="73"/>
      <c r="F13" s="32"/>
      <c r="G13" s="34"/>
      <c r="H13" s="30" t="s">
        <v>49</v>
      </c>
      <c r="J13" s="34">
        <v>13016143.63</v>
      </c>
      <c r="L13" s="34"/>
      <c r="M13" s="34"/>
      <c r="N13" s="57"/>
      <c r="O13" s="57"/>
    </row>
    <row r="14" spans="2:15" ht="30">
      <c r="B14" s="77" t="s">
        <v>52</v>
      </c>
      <c r="D14" s="33">
        <v>17885193.88</v>
      </c>
      <c r="E14" s="73"/>
      <c r="F14" s="33"/>
      <c r="G14" s="34"/>
      <c r="H14" s="68" t="s">
        <v>42</v>
      </c>
      <c r="I14" s="68"/>
      <c r="J14" s="34">
        <v>912763.28</v>
      </c>
      <c r="K14" s="71"/>
      <c r="L14" s="33"/>
      <c r="M14" s="34"/>
      <c r="N14" s="57"/>
      <c r="O14" s="57"/>
    </row>
    <row r="15" spans="2:15" ht="30">
      <c r="B15" s="77" t="s">
        <v>34</v>
      </c>
      <c r="D15" s="34">
        <v>-2727113.64</v>
      </c>
      <c r="F15" s="33"/>
      <c r="G15" s="34"/>
      <c r="H15" s="30" t="s">
        <v>63</v>
      </c>
      <c r="J15" s="34">
        <v>481439.08</v>
      </c>
      <c r="K15" s="71"/>
      <c r="L15" s="34"/>
      <c r="M15" s="34"/>
      <c r="N15" s="57"/>
      <c r="O15" s="57"/>
    </row>
    <row r="16" spans="2:15" ht="31.5">
      <c r="B16" s="77" t="s">
        <v>35</v>
      </c>
      <c r="C16" s="68"/>
      <c r="D16" s="34">
        <v>1108708.6</v>
      </c>
      <c r="F16" s="78"/>
      <c r="G16" s="34"/>
      <c r="H16" s="68" t="s">
        <v>43</v>
      </c>
      <c r="I16" s="70"/>
      <c r="J16" s="34">
        <v>92522.73</v>
      </c>
      <c r="K16" s="71"/>
      <c r="L16" s="34"/>
      <c r="M16" s="34"/>
      <c r="N16" s="57"/>
      <c r="O16" s="57"/>
    </row>
    <row r="17" spans="2:15" ht="31.5">
      <c r="B17" s="30" t="s">
        <v>36</v>
      </c>
      <c r="C17" s="68"/>
      <c r="D17" s="34">
        <v>1002279.17</v>
      </c>
      <c r="F17" s="78"/>
      <c r="G17" s="34"/>
      <c r="H17" s="30" t="s">
        <v>58</v>
      </c>
      <c r="J17" s="34">
        <v>305003.14999999997</v>
      </c>
      <c r="K17" s="71"/>
      <c r="L17" s="34"/>
      <c r="M17" s="34"/>
      <c r="N17" s="57"/>
      <c r="O17" s="57"/>
    </row>
    <row r="18" spans="2:15" ht="30">
      <c r="B18" s="68" t="s">
        <v>37</v>
      </c>
      <c r="C18" s="68"/>
      <c r="D18" s="34">
        <v>647666.4</v>
      </c>
      <c r="E18" s="73"/>
      <c r="F18" s="32"/>
      <c r="G18" s="34"/>
      <c r="H18" s="30" t="s">
        <v>50</v>
      </c>
      <c r="J18" s="34">
        <v>126391.85</v>
      </c>
      <c r="K18" s="71"/>
      <c r="L18" s="34"/>
      <c r="M18" s="34"/>
      <c r="N18" s="58"/>
      <c r="O18" s="57"/>
    </row>
    <row r="19" spans="2:15" ht="30">
      <c r="B19" s="68" t="s">
        <v>48</v>
      </c>
      <c r="C19" s="68"/>
      <c r="D19" s="34">
        <v>99845.07</v>
      </c>
      <c r="E19" s="73"/>
      <c r="F19" s="32"/>
      <c r="G19" s="34"/>
      <c r="H19" s="77" t="s">
        <v>55</v>
      </c>
      <c r="I19" s="70"/>
      <c r="J19" s="35">
        <v>155795.5</v>
      </c>
      <c r="L19" s="33"/>
      <c r="M19" s="34"/>
      <c r="N19" s="57"/>
      <c r="O19" s="57"/>
    </row>
    <row r="20" spans="2:15" ht="30">
      <c r="B20" s="79" t="s">
        <v>20</v>
      </c>
      <c r="C20" s="80"/>
      <c r="D20" s="35">
        <v>47224.5</v>
      </c>
      <c r="E20" s="73"/>
      <c r="F20" s="33"/>
      <c r="G20" s="34"/>
      <c r="H20" s="34"/>
      <c r="I20" s="34"/>
      <c r="J20" s="34"/>
      <c r="K20" s="34"/>
      <c r="L20" s="34"/>
      <c r="M20" s="34"/>
      <c r="N20" s="57"/>
      <c r="O20" s="57"/>
    </row>
    <row r="21" spans="2:15" ht="30">
      <c r="B21" s="79"/>
      <c r="C21" s="80"/>
      <c r="D21" s="34"/>
      <c r="E21" s="73"/>
      <c r="F21" s="33"/>
      <c r="G21" s="34"/>
      <c r="H21" s="77"/>
      <c r="M21" s="2"/>
      <c r="N21" s="57"/>
      <c r="O21" s="57"/>
    </row>
    <row r="22" spans="5:15" ht="30">
      <c r="E22" s="73"/>
      <c r="G22" s="34"/>
      <c r="M22" s="2"/>
      <c r="N22" s="59"/>
      <c r="O22" s="59"/>
    </row>
    <row r="23" spans="2:14" ht="30">
      <c r="B23" s="72" t="s">
        <v>5</v>
      </c>
      <c r="C23" s="68"/>
      <c r="D23" s="73"/>
      <c r="F23" s="32">
        <f>SUM(D24:D30)</f>
        <v>32428676.5</v>
      </c>
      <c r="H23" s="72" t="s">
        <v>5</v>
      </c>
      <c r="L23" s="34">
        <f>SUM(J24:J27)</f>
        <v>18766617.96</v>
      </c>
      <c r="M23" s="2"/>
      <c r="N23" s="34"/>
    </row>
    <row r="24" spans="2:14" ht="30">
      <c r="B24" s="30" t="s">
        <v>53</v>
      </c>
      <c r="D24" s="34">
        <v>29564786.09</v>
      </c>
      <c r="E24" s="73"/>
      <c r="F24" s="33"/>
      <c r="H24" s="68" t="s">
        <v>57</v>
      </c>
      <c r="J24" s="34">
        <v>16794007.46</v>
      </c>
      <c r="K24" s="34"/>
      <c r="L24" s="33"/>
      <c r="M24" s="29"/>
      <c r="N24" s="34"/>
    </row>
    <row r="25" spans="2:14" ht="30">
      <c r="B25" s="69" t="s">
        <v>21</v>
      </c>
      <c r="C25" s="69"/>
      <c r="D25" s="34">
        <v>2929165.23</v>
      </c>
      <c r="E25" s="71"/>
      <c r="F25" s="34"/>
      <c r="H25" s="30" t="s">
        <v>54</v>
      </c>
      <c r="J25" s="34">
        <v>397616.77</v>
      </c>
      <c r="K25" s="34"/>
      <c r="L25" s="33"/>
      <c r="M25" s="29"/>
      <c r="N25" s="34"/>
    </row>
    <row r="26" spans="2:14" ht="30">
      <c r="B26" s="81" t="s">
        <v>38</v>
      </c>
      <c r="C26" s="69"/>
      <c r="D26" s="34">
        <v>-816730.06</v>
      </c>
      <c r="E26" s="69"/>
      <c r="F26" s="32"/>
      <c r="H26" s="30" t="s">
        <v>12</v>
      </c>
      <c r="J26" s="34">
        <v>74993.73</v>
      </c>
      <c r="M26" s="29"/>
      <c r="N26" s="34"/>
    </row>
    <row r="27" spans="2:14" ht="30">
      <c r="B27" s="30" t="s">
        <v>39</v>
      </c>
      <c r="D27" s="34">
        <v>2359.71</v>
      </c>
      <c r="E27" s="69"/>
      <c r="F27" s="32"/>
      <c r="H27" s="68" t="s">
        <v>59</v>
      </c>
      <c r="J27" s="35">
        <v>1500000</v>
      </c>
      <c r="M27" s="29"/>
      <c r="N27" s="34"/>
    </row>
    <row r="28" spans="2:14" ht="30">
      <c r="B28" s="69" t="s">
        <v>18</v>
      </c>
      <c r="D28" s="34">
        <v>110787.8</v>
      </c>
      <c r="E28" s="73"/>
      <c r="F28" s="32"/>
      <c r="K28" s="34"/>
      <c r="L28" s="34"/>
      <c r="M28" s="29"/>
      <c r="N28" s="34"/>
    </row>
    <row r="29" spans="2:14" ht="30">
      <c r="B29" s="30" t="s">
        <v>40</v>
      </c>
      <c r="D29" s="36">
        <v>15663.9</v>
      </c>
      <c r="F29" s="33"/>
      <c r="G29" s="68"/>
      <c r="M29" s="29"/>
      <c r="N29" s="29"/>
    </row>
    <row r="30" spans="2:12" ht="30">
      <c r="B30" s="30" t="s">
        <v>41</v>
      </c>
      <c r="D30" s="35">
        <v>622643.83</v>
      </c>
      <c r="G30" s="68"/>
      <c r="H30" s="72" t="s">
        <v>13</v>
      </c>
      <c r="I30" s="68"/>
      <c r="J30" s="34"/>
      <c r="K30" s="34"/>
      <c r="L30" s="34">
        <f>SUM(J32:J35)</f>
        <v>7651213.239999999</v>
      </c>
    </row>
    <row r="31" spans="4:12" ht="30">
      <c r="D31" s="34"/>
      <c r="G31" s="68"/>
      <c r="H31" s="68"/>
      <c r="I31" s="68"/>
      <c r="J31" s="34"/>
      <c r="K31" s="34"/>
      <c r="L31" s="34"/>
    </row>
    <row r="32" spans="7:12" ht="30">
      <c r="G32" s="68"/>
      <c r="H32" s="69" t="s">
        <v>6</v>
      </c>
      <c r="I32" s="69"/>
      <c r="J32" s="34">
        <v>6778100</v>
      </c>
      <c r="K32" s="32"/>
      <c r="L32" s="32"/>
    </row>
    <row r="33" spans="5:12" ht="30">
      <c r="E33" s="73"/>
      <c r="G33" s="68"/>
      <c r="H33" s="69" t="s">
        <v>45</v>
      </c>
      <c r="I33" s="69"/>
      <c r="J33" s="34">
        <v>315590.81</v>
      </c>
      <c r="K33" s="32"/>
      <c r="L33" s="32"/>
    </row>
    <row r="34" spans="1:12" s="3" customFormat="1" ht="30">
      <c r="A34" s="1"/>
      <c r="B34" s="30"/>
      <c r="C34" s="30"/>
      <c r="D34" s="30"/>
      <c r="E34" s="73"/>
      <c r="F34" s="32"/>
      <c r="G34" s="69"/>
      <c r="H34" s="69" t="s">
        <v>47</v>
      </c>
      <c r="I34" s="69"/>
      <c r="J34" s="34">
        <v>0</v>
      </c>
      <c r="K34" s="32"/>
      <c r="L34" s="82"/>
    </row>
    <row r="35" spans="5:12" ht="30">
      <c r="E35" s="69"/>
      <c r="F35" s="32"/>
      <c r="G35" s="69"/>
      <c r="H35" s="69" t="s">
        <v>44</v>
      </c>
      <c r="I35" s="69"/>
      <c r="J35" s="43">
        <v>557522.43</v>
      </c>
      <c r="K35" s="69"/>
      <c r="L35" s="33"/>
    </row>
    <row r="36" spans="5:12" ht="30">
      <c r="E36" s="69"/>
      <c r="F36" s="32"/>
      <c r="G36" s="69"/>
      <c r="J36" s="34"/>
      <c r="K36" s="33"/>
      <c r="L36" s="83"/>
    </row>
    <row r="37" spans="7:12" ht="30">
      <c r="G37" s="68"/>
      <c r="H37" s="69"/>
      <c r="K37" s="33"/>
      <c r="L37" s="33"/>
    </row>
    <row r="38" spans="7:12" ht="30">
      <c r="G38" s="68"/>
      <c r="H38" s="69"/>
      <c r="I38" s="69"/>
      <c r="J38" s="32"/>
      <c r="K38" s="32"/>
      <c r="L38" s="32"/>
    </row>
    <row r="39" spans="2:12" ht="30.75" thickBot="1">
      <c r="B39" s="84" t="s">
        <v>7</v>
      </c>
      <c r="E39" s="73"/>
      <c r="F39" s="85">
        <f>+F23+F11</f>
        <v>56252855.09</v>
      </c>
      <c r="G39" s="68"/>
      <c r="H39" s="61" t="s">
        <v>19</v>
      </c>
      <c r="I39" s="61"/>
      <c r="J39" s="86"/>
      <c r="K39" s="86"/>
      <c r="L39" s="85">
        <f>+L30+L23+L11</f>
        <v>56252855.089999996</v>
      </c>
    </row>
    <row r="40" spans="3:12" ht="30.75" thickTop="1">
      <c r="C40" s="67"/>
      <c r="D40" s="33"/>
      <c r="E40" s="68"/>
      <c r="F40" s="87"/>
      <c r="G40" s="68"/>
      <c r="H40" s="69"/>
      <c r="I40" s="69"/>
      <c r="J40" s="75"/>
      <c r="K40" s="69"/>
      <c r="L40" s="88"/>
    </row>
    <row r="41" spans="3:12" ht="30">
      <c r="C41" s="69"/>
      <c r="D41" s="89"/>
      <c r="E41" s="68"/>
      <c r="F41" s="32"/>
      <c r="G41" s="68"/>
      <c r="H41" s="69"/>
      <c r="I41" s="69"/>
      <c r="J41" s="75"/>
      <c r="K41" s="69"/>
      <c r="L41" s="90"/>
    </row>
    <row r="42" spans="3:12" ht="30">
      <c r="C42" s="69"/>
      <c r="D42" s="89"/>
      <c r="E42" s="91" t="s">
        <v>8</v>
      </c>
      <c r="F42" s="83"/>
      <c r="L42" s="92"/>
    </row>
    <row r="43" spans="2:18" ht="30">
      <c r="B43" s="69"/>
      <c r="C43" s="69"/>
      <c r="D43" s="32"/>
      <c r="E43" s="91"/>
      <c r="F43" s="93"/>
      <c r="G43" s="80"/>
      <c r="H43" s="80"/>
      <c r="L43" s="94"/>
      <c r="N43" s="4"/>
      <c r="O43" s="4"/>
      <c r="P43" s="4"/>
      <c r="Q43" s="4"/>
      <c r="R43" s="4"/>
    </row>
    <row r="44" spans="2:18" ht="30">
      <c r="B44" s="65"/>
      <c r="C44" s="69"/>
      <c r="D44" s="32"/>
      <c r="E44" s="91"/>
      <c r="F44" s="95"/>
      <c r="G44" s="96"/>
      <c r="H44" s="91"/>
      <c r="I44" s="69"/>
      <c r="J44" s="75"/>
      <c r="K44" s="69"/>
      <c r="L44" s="69"/>
      <c r="N44" s="4"/>
      <c r="O44" s="4"/>
      <c r="P44" s="4"/>
      <c r="Q44" s="4"/>
      <c r="R44" s="4"/>
    </row>
    <row r="45" spans="2:18" ht="30">
      <c r="B45" s="60"/>
      <c r="C45" s="69"/>
      <c r="D45" s="69"/>
      <c r="E45" s="91"/>
      <c r="F45" s="97"/>
      <c r="G45" s="98"/>
      <c r="H45" s="99"/>
      <c r="I45" s="100"/>
      <c r="K45" s="101"/>
      <c r="L45" s="101"/>
      <c r="N45" s="4"/>
      <c r="O45" s="4"/>
      <c r="P45" s="4"/>
      <c r="Q45" s="4"/>
      <c r="R45" s="4"/>
    </row>
    <row r="46" spans="2:18" ht="30">
      <c r="B46" s="60"/>
      <c r="C46" s="69"/>
      <c r="D46" s="69"/>
      <c r="E46" s="80"/>
      <c r="F46" s="97"/>
      <c r="G46" s="102"/>
      <c r="H46" s="103"/>
      <c r="I46" s="100"/>
      <c r="J46" s="111"/>
      <c r="K46" s="111"/>
      <c r="L46" s="101"/>
      <c r="N46" s="4"/>
      <c r="O46" s="4"/>
      <c r="P46" s="4"/>
      <c r="Q46" s="4"/>
      <c r="R46" s="4"/>
    </row>
    <row r="47" spans="3:18" ht="30">
      <c r="C47" s="60"/>
      <c r="D47" s="104"/>
      <c r="E47" s="80"/>
      <c r="F47" s="105"/>
      <c r="G47" s="102"/>
      <c r="H47" s="103"/>
      <c r="I47" s="69"/>
      <c r="J47" s="75"/>
      <c r="K47" s="69"/>
      <c r="L47" s="69"/>
      <c r="N47" s="4"/>
      <c r="O47" s="4"/>
      <c r="P47" s="4"/>
      <c r="Q47" s="4"/>
      <c r="R47" s="4"/>
    </row>
    <row r="48" spans="3:18" ht="30">
      <c r="C48" s="60"/>
      <c r="D48" s="60"/>
      <c r="N48" s="4"/>
      <c r="O48" s="4"/>
      <c r="P48" s="4"/>
      <c r="Q48" s="4"/>
      <c r="R48" s="4"/>
    </row>
    <row r="49" ht="30"/>
    <row r="50" spans="2:4" ht="30">
      <c r="B50" s="69"/>
      <c r="C50" s="69"/>
      <c r="D50" s="60"/>
    </row>
    <row r="51" spans="2:4" ht="30">
      <c r="B51" s="69"/>
      <c r="D51" s="69"/>
    </row>
    <row r="52" ht="30"/>
    <row r="53" ht="30">
      <c r="F53" s="106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zoomScale="85" zoomScaleNormal="85" zoomScalePageLayoutView="0" workbookViewId="0" topLeftCell="A32">
      <selection activeCell="B2" sqref="B2:H2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8.421875" style="9" bestFit="1" customWidth="1"/>
    <col min="5" max="5" width="2.7109375" style="9" customWidth="1"/>
    <col min="6" max="6" width="18.421875" style="9" bestFit="1" customWidth="1"/>
    <col min="7" max="7" width="1.8515625" style="9" customWidth="1"/>
    <col min="8" max="8" width="18.421875" style="13" customWidth="1"/>
    <col min="9" max="9" width="23.42187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12" t="s">
        <v>9</v>
      </c>
      <c r="C2" s="112"/>
      <c r="D2" s="112"/>
      <c r="E2" s="112"/>
      <c r="F2" s="112"/>
      <c r="G2" s="112"/>
      <c r="H2" s="112"/>
      <c r="I2" s="24"/>
      <c r="J2" s="38"/>
      <c r="K2" s="24"/>
      <c r="L2" s="24"/>
    </row>
    <row r="3" spans="2:12" ht="18.75" customHeight="1">
      <c r="B3" s="46"/>
      <c r="C3" s="46"/>
      <c r="D3" s="46"/>
      <c r="E3" s="45"/>
      <c r="F3" s="45"/>
      <c r="G3" s="45"/>
      <c r="H3" s="45"/>
      <c r="I3" s="24"/>
      <c r="J3" s="38"/>
      <c r="K3" s="24"/>
      <c r="L3" s="24"/>
    </row>
    <row r="4" spans="2:12" ht="29.25" customHeight="1">
      <c r="B4" s="46"/>
      <c r="C4" s="46"/>
      <c r="D4" s="46"/>
      <c r="E4" s="45"/>
      <c r="F4" s="45"/>
      <c r="G4" s="45"/>
      <c r="H4" s="45"/>
      <c r="I4" s="24"/>
      <c r="J4" s="38"/>
      <c r="K4" s="24"/>
      <c r="L4" s="24"/>
    </row>
    <row r="5" spans="2:12" ht="12.75" customHeight="1">
      <c r="B5" s="46"/>
      <c r="C5" s="46"/>
      <c r="D5" s="46"/>
      <c r="E5" s="45"/>
      <c r="F5" s="45"/>
      <c r="G5" s="45"/>
      <c r="H5" s="45"/>
      <c r="I5" s="24"/>
      <c r="J5" s="38"/>
      <c r="K5" s="24"/>
      <c r="L5" s="24"/>
    </row>
    <row r="6" spans="2:12" ht="18.75" customHeight="1">
      <c r="B6" s="113" t="s">
        <v>69</v>
      </c>
      <c r="C6" s="113"/>
      <c r="D6" s="113"/>
      <c r="E6" s="113"/>
      <c r="F6" s="113"/>
      <c r="G6" s="113"/>
      <c r="H6" s="113"/>
      <c r="I6" s="24"/>
      <c r="J6" s="38"/>
      <c r="K6" s="24"/>
      <c r="L6" s="24"/>
    </row>
    <row r="7" spans="2:12" ht="18.75" customHeight="1">
      <c r="B7" s="113" t="s">
        <v>46</v>
      </c>
      <c r="C7" s="113"/>
      <c r="D7" s="113"/>
      <c r="E7" s="113"/>
      <c r="F7" s="113"/>
      <c r="G7" s="113"/>
      <c r="H7" s="113"/>
      <c r="I7" s="24"/>
      <c r="J7" s="38"/>
      <c r="K7" s="24"/>
      <c r="L7" s="24"/>
    </row>
    <row r="8" spans="2:6" ht="15.75">
      <c r="B8" s="31"/>
      <c r="C8" s="31"/>
      <c r="D8" s="31"/>
      <c r="E8" s="31"/>
      <c r="F8" s="31"/>
    </row>
    <row r="9" spans="2:6" ht="15.75">
      <c r="B9" s="31"/>
      <c r="C9" s="31"/>
      <c r="D9" s="31"/>
      <c r="E9" s="31"/>
      <c r="F9" s="31"/>
    </row>
    <row r="10" spans="2:6" ht="15.75">
      <c r="B10" s="7"/>
      <c r="C10" s="7"/>
      <c r="D10" s="7"/>
      <c r="E10" s="7"/>
      <c r="F10" s="7"/>
    </row>
    <row r="11" spans="2:9" ht="15.75">
      <c r="B11" s="25" t="s">
        <v>25</v>
      </c>
      <c r="F11" s="7"/>
      <c r="G11" s="7"/>
      <c r="H11" s="37">
        <f>SUM(H13:H23)</f>
        <v>6824569.800000001</v>
      </c>
      <c r="I11" s="13"/>
    </row>
    <row r="12" spans="2:9" ht="15.75">
      <c r="B12" s="7"/>
      <c r="F12" s="7"/>
      <c r="G12" s="7"/>
      <c r="H12" s="38"/>
      <c r="I12" s="18"/>
    </row>
    <row r="13" spans="2:15" ht="15.75">
      <c r="B13" s="12" t="s">
        <v>16</v>
      </c>
      <c r="F13" s="22"/>
      <c r="G13" s="22"/>
      <c r="H13" s="37">
        <f>SUM(F15:F21)</f>
        <v>6822175.65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N14" s="18"/>
    </row>
    <row r="15" spans="2:14" ht="16.5" customHeight="1">
      <c r="B15" s="8" t="s">
        <v>66</v>
      </c>
      <c r="F15" s="13">
        <v>5618724.84</v>
      </c>
      <c r="G15" s="10"/>
      <c r="H15" s="39"/>
      <c r="I15" s="56"/>
      <c r="K15" s="55"/>
      <c r="M15" s="14"/>
      <c r="N15" s="17"/>
    </row>
    <row r="16" spans="2:13" ht="15.75">
      <c r="B16" s="8" t="s">
        <v>26</v>
      </c>
      <c r="F16" s="13">
        <v>583932.59</v>
      </c>
      <c r="G16" s="10"/>
      <c r="H16" s="39"/>
      <c r="I16" s="56"/>
      <c r="K16" s="55"/>
      <c r="M16" s="14"/>
    </row>
    <row r="17" spans="2:14" ht="15.75">
      <c r="B17" s="8" t="s">
        <v>15</v>
      </c>
      <c r="F17" s="13">
        <v>90233.45</v>
      </c>
      <c r="G17" s="10"/>
      <c r="H17" s="39"/>
      <c r="I17" s="56"/>
      <c r="K17" s="55"/>
      <c r="M17" s="14"/>
      <c r="N17" s="17"/>
    </row>
    <row r="18" spans="2:13" ht="15.75">
      <c r="B18" s="8" t="s">
        <v>24</v>
      </c>
      <c r="F18" s="13">
        <v>285522.57</v>
      </c>
      <c r="G18" s="10"/>
      <c r="H18" s="39"/>
      <c r="I18" s="56"/>
      <c r="K18" s="55"/>
      <c r="M18" s="14"/>
    </row>
    <row r="19" spans="2:13" ht="15.75">
      <c r="B19" s="8" t="s">
        <v>32</v>
      </c>
      <c r="F19" s="19">
        <v>62126.159999999996</v>
      </c>
      <c r="G19" s="11"/>
      <c r="H19" s="5"/>
      <c r="I19" s="56"/>
      <c r="K19" s="55"/>
      <c r="M19" s="14"/>
    </row>
    <row r="20" spans="2:13" ht="15.75">
      <c r="B20" s="8" t="s">
        <v>67</v>
      </c>
      <c r="F20" s="19">
        <v>47899.8</v>
      </c>
      <c r="G20" s="11"/>
      <c r="H20" s="5"/>
      <c r="I20" s="56"/>
      <c r="K20" s="55"/>
      <c r="M20" s="14"/>
    </row>
    <row r="21" spans="2:13" ht="15">
      <c r="B21" s="8" t="s">
        <v>65</v>
      </c>
      <c r="F21" s="15">
        <v>133736.24</v>
      </c>
      <c r="G21" s="11"/>
      <c r="H21" s="5"/>
      <c r="K21" s="55"/>
      <c r="M21" s="14"/>
    </row>
    <row r="22" spans="2:9" ht="15.75">
      <c r="B22" s="8"/>
      <c r="F22" s="23"/>
      <c r="G22" s="11"/>
      <c r="H22" s="5"/>
      <c r="I22"/>
    </row>
    <row r="23" spans="2:9" ht="15.75">
      <c r="B23" s="50" t="s">
        <v>61</v>
      </c>
      <c r="C23" s="51"/>
      <c r="F23" s="23"/>
      <c r="G23" s="11"/>
      <c r="H23" s="53">
        <f>F24</f>
        <v>2394.15</v>
      </c>
      <c r="I23"/>
    </row>
    <row r="24" spans="2:9" ht="15.75">
      <c r="B24" s="8" t="s">
        <v>62</v>
      </c>
      <c r="C24" s="52"/>
      <c r="F24" s="15">
        <v>2394.15</v>
      </c>
      <c r="G24" s="11"/>
      <c r="H24" s="5"/>
      <c r="I24"/>
    </row>
    <row r="25" spans="2:9" ht="15.75">
      <c r="B25" s="8"/>
      <c r="F25" s="23"/>
      <c r="G25" s="11"/>
      <c r="H25" s="5"/>
      <c r="I25"/>
    </row>
    <row r="26" spans="2:9" ht="15.75">
      <c r="B26" s="12" t="s">
        <v>0</v>
      </c>
      <c r="F26" s="11"/>
      <c r="G26" s="11"/>
      <c r="H26" s="37">
        <f>F27</f>
        <v>1907581.2400000002</v>
      </c>
      <c r="I26"/>
    </row>
    <row r="27" spans="2:15" ht="15.75">
      <c r="B27" s="26" t="s">
        <v>14</v>
      </c>
      <c r="F27" s="44">
        <v>1907581.2400000002</v>
      </c>
      <c r="G27" s="11"/>
      <c r="H27" s="39"/>
      <c r="I27"/>
      <c r="M27" s="16"/>
      <c r="N27" s="17"/>
      <c r="O27" s="17"/>
    </row>
    <row r="28" spans="2:14" ht="15.75">
      <c r="B28" s="12"/>
      <c r="F28" s="10"/>
      <c r="G28" s="11"/>
      <c r="H28" s="39"/>
      <c r="N28" s="18"/>
    </row>
    <row r="29" spans="2:14" ht="15.75">
      <c r="B29" s="12" t="s">
        <v>1</v>
      </c>
      <c r="F29" s="10"/>
      <c r="G29" s="11"/>
      <c r="H29" s="37">
        <f>+H11-H26</f>
        <v>4916988.5600000005</v>
      </c>
      <c r="N29" s="17"/>
    </row>
    <row r="30" spans="2:8" ht="15.75">
      <c r="B30" s="12"/>
      <c r="F30" s="10"/>
      <c r="G30" s="11"/>
      <c r="H30" s="39"/>
    </row>
    <row r="31" spans="2:8" ht="15.75">
      <c r="B31" s="12" t="s">
        <v>0</v>
      </c>
      <c r="F31" s="10"/>
      <c r="G31" s="11"/>
      <c r="H31" s="39"/>
    </row>
    <row r="32" spans="2:8" ht="15.75">
      <c r="B32" s="12" t="s">
        <v>17</v>
      </c>
      <c r="G32" s="11"/>
      <c r="H32" s="44">
        <f>+F34</f>
        <v>2934908.46</v>
      </c>
    </row>
    <row r="33" spans="2:14" ht="15">
      <c r="B33" s="8"/>
      <c r="D33" s="14"/>
      <c r="F33" s="5"/>
      <c r="G33" s="11"/>
      <c r="H33" s="39"/>
      <c r="I33" s="14"/>
      <c r="N33" s="18"/>
    </row>
    <row r="34" spans="2:14" ht="15">
      <c r="B34" s="8" t="s">
        <v>23</v>
      </c>
      <c r="F34" s="15">
        <f>SUM(D35:D37)</f>
        <v>2934908.46</v>
      </c>
      <c r="G34" s="11"/>
      <c r="H34" s="39"/>
      <c r="I34" s="14"/>
      <c r="N34" s="14"/>
    </row>
    <row r="35" spans="2:14" ht="15">
      <c r="B35" s="8" t="s">
        <v>29</v>
      </c>
      <c r="D35" s="5">
        <v>2027731.86</v>
      </c>
      <c r="E35" s="5"/>
      <c r="F35" s="19"/>
      <c r="G35" s="11"/>
      <c r="H35" s="39"/>
      <c r="I35" s="55"/>
      <c r="N35" s="17"/>
    </row>
    <row r="36" spans="2:14" ht="15">
      <c r="B36" s="8" t="s">
        <v>30</v>
      </c>
      <c r="D36" s="5">
        <v>676883.34</v>
      </c>
      <c r="E36" s="5"/>
      <c r="F36" s="19"/>
      <c r="G36" s="11"/>
      <c r="H36" s="39"/>
      <c r="I36" s="55"/>
      <c r="N36" s="17"/>
    </row>
    <row r="37" spans="2:15" ht="15">
      <c r="B37" s="8" t="s">
        <v>31</v>
      </c>
      <c r="D37" s="6">
        <v>230293.26</v>
      </c>
      <c r="E37" s="5"/>
      <c r="F37" s="19"/>
      <c r="G37" s="11"/>
      <c r="H37" s="39"/>
      <c r="M37" s="14"/>
      <c r="O37" s="5"/>
    </row>
    <row r="38" spans="2:15" ht="15">
      <c r="B38" s="8"/>
      <c r="D38" s="5"/>
      <c r="F38" s="5"/>
      <c r="G38" s="11"/>
      <c r="H38" s="39"/>
      <c r="M38" s="14"/>
      <c r="O38" s="5"/>
    </row>
    <row r="39" spans="2:15" ht="15.75">
      <c r="B39" s="12" t="s">
        <v>2</v>
      </c>
      <c r="F39" s="10"/>
      <c r="G39" s="11"/>
      <c r="H39" s="44">
        <f>H29-H32</f>
        <v>1982080.1000000006</v>
      </c>
      <c r="I39" s="20"/>
      <c r="O39" s="14"/>
    </row>
    <row r="40" spans="2:9" ht="15">
      <c r="B40" s="8"/>
      <c r="F40" s="10"/>
      <c r="G40" s="11"/>
      <c r="H40" s="39"/>
      <c r="I40" s="20"/>
    </row>
    <row r="41" spans="2:8" ht="18" customHeight="1">
      <c r="B41" s="12" t="s">
        <v>0</v>
      </c>
      <c r="F41" s="11"/>
      <c r="G41" s="11"/>
      <c r="H41" s="39"/>
    </row>
    <row r="42" spans="2:15" ht="18" customHeight="1">
      <c r="B42" s="8" t="s">
        <v>27</v>
      </c>
      <c r="F42" s="39"/>
      <c r="G42" s="11"/>
      <c r="H42" s="13">
        <v>60466.29</v>
      </c>
      <c r="M42" s="20"/>
      <c r="N42" s="17"/>
      <c r="O42" s="17"/>
    </row>
    <row r="43" spans="2:15" ht="15">
      <c r="B43" s="9" t="s">
        <v>22</v>
      </c>
      <c r="F43" s="13"/>
      <c r="H43" s="107">
        <v>1085305.8499999999</v>
      </c>
      <c r="I43" s="55"/>
      <c r="M43" s="20"/>
      <c r="N43" s="17"/>
      <c r="O43" s="17"/>
    </row>
    <row r="44" spans="2:13" ht="18" customHeight="1">
      <c r="B44" s="27"/>
      <c r="F44" s="13"/>
      <c r="G44" s="18"/>
      <c r="H44" s="40"/>
      <c r="M44" s="16"/>
    </row>
    <row r="45" spans="2:13" ht="18.75" customHeight="1">
      <c r="B45" s="28" t="s">
        <v>28</v>
      </c>
      <c r="F45" s="21"/>
      <c r="G45" s="18"/>
      <c r="H45" s="42">
        <f>H39-H42-H43</f>
        <v>836307.9600000007</v>
      </c>
      <c r="M45" s="16"/>
    </row>
    <row r="46" spans="2:8" ht="15.75">
      <c r="B46" s="48"/>
      <c r="C46" s="47"/>
      <c r="D46" s="47"/>
      <c r="E46" s="47"/>
      <c r="F46" s="47"/>
      <c r="G46" s="47"/>
      <c r="H46" s="49"/>
    </row>
    <row r="47" spans="2:9" ht="15">
      <c r="B47" s="9" t="s">
        <v>58</v>
      </c>
      <c r="C47" s="47"/>
      <c r="D47" s="47"/>
      <c r="E47" s="47"/>
      <c r="F47" s="47"/>
      <c r="G47" s="47"/>
      <c r="H47" s="13">
        <v>278785.53</v>
      </c>
      <c r="I47" s="14"/>
    </row>
    <row r="48" spans="3:7" ht="15">
      <c r="C48" s="47"/>
      <c r="D48" s="47"/>
      <c r="E48" s="47"/>
      <c r="F48" s="47"/>
      <c r="G48" s="47"/>
    </row>
    <row r="49" spans="2:8" ht="16.5" thickBot="1">
      <c r="B49" s="48" t="s">
        <v>64</v>
      </c>
      <c r="C49" s="47"/>
      <c r="D49" s="47"/>
      <c r="E49" s="47"/>
      <c r="F49" s="47"/>
      <c r="G49" s="47"/>
      <c r="H49" s="54">
        <f>+H45-SUM(H47:H47)</f>
        <v>557522.4300000006</v>
      </c>
    </row>
    <row r="50" spans="2:8" ht="16.5" thickTop="1">
      <c r="B50" s="48"/>
      <c r="C50" s="47"/>
      <c r="D50" s="47"/>
      <c r="E50" s="47"/>
      <c r="F50" s="47"/>
      <c r="G50" s="47"/>
      <c r="H50" s="49"/>
    </row>
    <row r="51" spans="2:8" ht="15.75">
      <c r="B51" s="48"/>
      <c r="C51" s="47"/>
      <c r="D51" s="47"/>
      <c r="E51" s="47"/>
      <c r="F51" s="47"/>
      <c r="G51" s="47"/>
      <c r="H51" s="49"/>
    </row>
    <row r="52" spans="2:9" ht="15.75">
      <c r="B52" s="48"/>
      <c r="C52" s="47"/>
      <c r="D52" s="47"/>
      <c r="E52" s="47"/>
      <c r="F52" s="47"/>
      <c r="G52" s="47"/>
      <c r="H52" s="49"/>
      <c r="I52" s="55"/>
    </row>
    <row r="53" spans="2:8" ht="15.75">
      <c r="B53" s="48"/>
      <c r="C53" s="47"/>
      <c r="D53" s="47"/>
      <c r="E53" s="47"/>
      <c r="F53" s="47"/>
      <c r="G53" s="47"/>
      <c r="H53" s="49"/>
    </row>
    <row r="54" spans="2:8" ht="15.75">
      <c r="B54" s="48"/>
      <c r="C54" s="47"/>
      <c r="D54" s="47"/>
      <c r="E54" s="47"/>
      <c r="F54" s="47"/>
      <c r="G54" s="47"/>
      <c r="H54" s="49"/>
    </row>
    <row r="56" ht="15.75">
      <c r="H56" s="41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2021-06-30T15:37:01Z</cp:lastPrinted>
  <dcterms:created xsi:type="dcterms:W3CDTF">2012-02-07T22:54:31Z</dcterms:created>
  <dcterms:modified xsi:type="dcterms:W3CDTF">2021-07-30T16:10:05Z</dcterms:modified>
  <cp:category/>
  <cp:version/>
  <cp:contentType/>
  <cp:contentStatus/>
</cp:coreProperties>
</file>