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<sst xmlns="http://schemas.openxmlformats.org/spreadsheetml/2006/main" count="74" uniqueCount="70">
  <si>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</si>
  <si>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</si>
  <si>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</si>
  <si>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</si>
  <si>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</si>
  <si>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</si>
  <si>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</si>
  <si>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</si>
  <si>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</si>
  <si>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</si>
  <si>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</si>
  <si>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</si>
  <si>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</si>
  <si>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</si>
  <si>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</si>
  <si>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</si>
  <si>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</si>
  <si>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</si>
  <si>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</si>
  <si>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</si>
  <si>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</si>
  <si>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</si>
  <si>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</si>
  <si>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</si>
  <si>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</si>
  <si>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</si>
  <si>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</si>
  <si>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</si>
  <si>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</si>
  <si>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</si>
  <si>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</si>
  <si>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</si>
  <si>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</si>
  <si>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</si>
  <si>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</si>
  <si>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</si>
  <si>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</si>
  <si>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</si>
  <si>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</si>
  <si>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</si>
  <si>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</si>
  <si>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</si>
  <si>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</si>
  <si>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</si>
  <si>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</si>
  <si>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</si>
  <si>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</si>
  <si>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</si>
  <si>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</si>
  <si>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</si>
  <si>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</si>
  <si>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</si>
  <si>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</si>
  <si>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</si>
  <si>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</si>
  <si>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</si>
  <si>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</si>
  <si>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</si>
  <si>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</si>
  <si>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</si>
  <si>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</si>
  <si>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</si>
  <si>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</si>
  <si>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</si>
  <si>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</si>
  <si>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</si>
  <si>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</si>
  <si>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</si>
  <si>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BALANCE GENERAL AL 31 DE OCTUBRE DE 2021</t>
  </si>
  <si>
    <t>ESTADO DE RESULTADOS  DEL 01 DE ENERO AL 31 DE OCTUBRE DE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</si>
</sst>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5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170" fontId="4" fillId="0" borderId="0" xfId="51" applyFont="1" applyFill="1" applyAlignment="1">
      <alignment/>
    </xf>
    <xf numFmtId="49" fontId="55" fillId="0" borderId="0" xfId="0" applyNumberFormat="1" applyFont="1" applyAlignment="1">
      <alignment/>
    </xf>
    <xf numFmtId="49" fontId="55" fillId="34" borderId="0" xfId="0" applyNumberFormat="1" applyFont="1" applyFill="1" applyAlignment="1">
      <alignment/>
    </xf>
    <xf numFmtId="170" fontId="55" fillId="34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391900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4682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M3" sqref="M3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0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>
      <c r="B4" s="111" t="s">
        <v>68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ht="30">
      <c r="B5" s="110" t="s">
        <v>60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2" t="s">
        <v>3</v>
      </c>
      <c r="C9" s="112"/>
      <c r="D9" s="112"/>
      <c r="E9" s="112"/>
      <c r="F9" s="112"/>
      <c r="G9" s="112" t="s">
        <v>4</v>
      </c>
      <c r="H9" s="112"/>
      <c r="I9" s="112"/>
      <c r="J9" s="112"/>
      <c r="K9" s="112"/>
      <c r="L9" s="112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10</v>
      </c>
      <c r="C11" s="67"/>
      <c r="D11" s="72"/>
      <c r="E11" s="72"/>
      <c r="F11" s="73">
        <f>SUM(D13:D20)</f>
        <v>23224797.268004216</v>
      </c>
      <c r="G11" s="72"/>
      <c r="H11" s="71" t="s">
        <v>11</v>
      </c>
      <c r="I11" s="74"/>
      <c r="J11" s="72"/>
      <c r="K11" s="72"/>
      <c r="L11" s="32">
        <f>SUM(J12:J19)</f>
        <v>26609727.88</v>
      </c>
    </row>
    <row r="12" spans="2:15" ht="30">
      <c r="B12" s="75"/>
      <c r="C12" s="67"/>
      <c r="D12" s="72"/>
      <c r="E12" s="72"/>
      <c r="F12" s="32"/>
      <c r="G12" s="34"/>
      <c r="H12" s="67" t="s">
        <v>56</v>
      </c>
      <c r="I12" s="67"/>
      <c r="J12" s="34">
        <v>11838479.370000001</v>
      </c>
      <c r="K12" s="70"/>
      <c r="L12" s="34"/>
      <c r="M12" s="34"/>
      <c r="N12" s="56"/>
      <c r="O12" s="56"/>
    </row>
    <row r="13" spans="2:15" ht="30">
      <c r="B13" s="67" t="s">
        <v>33</v>
      </c>
      <c r="C13" s="67"/>
      <c r="D13" s="34">
        <v>4536883.5</v>
      </c>
      <c r="E13" s="72"/>
      <c r="F13" s="32"/>
      <c r="G13" s="34"/>
      <c r="H13" s="30" t="s">
        <v>49</v>
      </c>
      <c r="J13" s="34">
        <v>13117933.35</v>
      </c>
      <c r="L13" s="34"/>
      <c r="M13" s="34"/>
      <c r="N13" s="56"/>
      <c r="O13" s="56"/>
    </row>
    <row r="14" spans="2:15" ht="30">
      <c r="B14" s="76" t="s">
        <v>52</v>
      </c>
      <c r="D14" s="33">
        <v>19410837.598004214</v>
      </c>
      <c r="E14" s="72"/>
      <c r="F14" s="33"/>
      <c r="G14" s="34"/>
      <c r="H14" s="67" t="s">
        <v>42</v>
      </c>
      <c r="I14" s="67"/>
      <c r="J14" s="34">
        <v>730745.65</v>
      </c>
      <c r="K14" s="70"/>
      <c r="L14" s="33"/>
      <c r="M14" s="34"/>
      <c r="N14" s="56"/>
      <c r="O14" s="56"/>
    </row>
    <row r="15" spans="2:15" ht="30">
      <c r="B15" s="76" t="s">
        <v>34</v>
      </c>
      <c r="D15" s="34">
        <v>-3442586</v>
      </c>
      <c r="F15" s="33"/>
      <c r="G15" s="34"/>
      <c r="H15" s="30" t="s">
        <v>63</v>
      </c>
      <c r="J15" s="34">
        <v>224161.84</v>
      </c>
      <c r="K15" s="70"/>
      <c r="L15" s="34"/>
      <c r="M15" s="34"/>
      <c r="N15" s="56"/>
      <c r="O15" s="56"/>
    </row>
    <row r="16" spans="2:15" ht="31.5">
      <c r="B16" s="76" t="s">
        <v>35</v>
      </c>
      <c r="C16" s="67"/>
      <c r="D16" s="34">
        <v>1093504.78</v>
      </c>
      <c r="F16" s="77"/>
      <c r="G16" s="34"/>
      <c r="H16" s="67" t="s">
        <v>43</v>
      </c>
      <c r="I16" s="69"/>
      <c r="J16" s="34">
        <v>120550.46</v>
      </c>
      <c r="K16" s="70"/>
      <c r="L16" s="34"/>
      <c r="M16" s="34"/>
      <c r="N16" s="56"/>
      <c r="O16" s="56"/>
    </row>
    <row r="17" spans="2:15" ht="31.5">
      <c r="B17" s="30" t="s">
        <v>36</v>
      </c>
      <c r="C17" s="67"/>
      <c r="D17" s="34">
        <v>767920.52</v>
      </c>
      <c r="F17" s="77"/>
      <c r="G17" s="34"/>
      <c r="H17" s="30" t="s">
        <v>58</v>
      </c>
      <c r="J17" s="34">
        <v>318811.67</v>
      </c>
      <c r="K17" s="70"/>
      <c r="L17" s="34"/>
      <c r="M17" s="34"/>
      <c r="N17" s="56"/>
      <c r="O17" s="56"/>
    </row>
    <row r="18" spans="2:15" ht="30">
      <c r="B18" s="67" t="s">
        <v>37</v>
      </c>
      <c r="C18" s="67"/>
      <c r="D18" s="34">
        <v>639673.11</v>
      </c>
      <c r="E18" s="72"/>
      <c r="F18" s="32"/>
      <c r="G18" s="34"/>
      <c r="H18" s="30" t="s">
        <v>50</v>
      </c>
      <c r="J18" s="34">
        <v>126589.54</v>
      </c>
      <c r="K18" s="70"/>
      <c r="L18" s="34"/>
      <c r="M18" s="34"/>
      <c r="N18" s="57"/>
      <c r="O18" s="56"/>
    </row>
    <row r="19" spans="2:15" ht="30">
      <c r="B19" s="67" t="s">
        <v>48</v>
      </c>
      <c r="C19" s="67"/>
      <c r="D19" s="34">
        <v>174198.17</v>
      </c>
      <c r="E19" s="72"/>
      <c r="F19" s="32"/>
      <c r="G19" s="34"/>
      <c r="H19" s="76" t="s">
        <v>55</v>
      </c>
      <c r="I19" s="69"/>
      <c r="J19" s="35">
        <v>132456</v>
      </c>
      <c r="L19" s="33"/>
      <c r="M19" s="34"/>
      <c r="N19" s="56"/>
      <c r="O19" s="56"/>
    </row>
    <row r="20" spans="2:15" ht="30">
      <c r="B20" s="78" t="s">
        <v>20</v>
      </c>
      <c r="C20" s="79"/>
      <c r="D20" s="35">
        <v>44365.59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32592056.55199578</v>
      </c>
      <c r="H23" s="71" t="s">
        <v>5</v>
      </c>
      <c r="L23" s="34">
        <f>SUM(J24:J27)</f>
        <v>21595113.529999997</v>
      </c>
      <c r="M23" s="2"/>
      <c r="N23" s="34"/>
    </row>
    <row r="24" spans="2:14" ht="30">
      <c r="B24" s="30" t="s">
        <v>53</v>
      </c>
      <c r="D24" s="34">
        <v>29473680.341995783</v>
      </c>
      <c r="E24" s="72"/>
      <c r="F24" s="33"/>
      <c r="H24" s="67" t="s">
        <v>57</v>
      </c>
      <c r="J24" s="34">
        <v>17493108.24</v>
      </c>
      <c r="K24" s="34"/>
      <c r="L24" s="33"/>
      <c r="M24" s="29"/>
      <c r="N24" s="34"/>
    </row>
    <row r="25" spans="2:14" ht="30">
      <c r="B25" s="68" t="s">
        <v>21</v>
      </c>
      <c r="C25" s="68"/>
      <c r="D25" s="34">
        <v>3258695.66</v>
      </c>
      <c r="E25" s="70"/>
      <c r="F25" s="34"/>
      <c r="H25" s="30" t="s">
        <v>54</v>
      </c>
      <c r="J25" s="34">
        <v>527011.56</v>
      </c>
      <c r="K25" s="34"/>
      <c r="L25" s="33"/>
      <c r="M25" s="29"/>
      <c r="N25" s="34"/>
    </row>
    <row r="26" spans="2:14" ht="30">
      <c r="B26" s="80" t="s">
        <v>38</v>
      </c>
      <c r="C26" s="68"/>
      <c r="D26" s="34">
        <v>-882419.19</v>
      </c>
      <c r="E26" s="68"/>
      <c r="F26" s="32"/>
      <c r="H26" s="30" t="s">
        <v>12</v>
      </c>
      <c r="J26" s="34">
        <v>74993.73</v>
      </c>
      <c r="M26" s="29"/>
      <c r="N26" s="34"/>
    </row>
    <row r="27" spans="2:14" ht="30">
      <c r="B27" s="30" t="s">
        <v>39</v>
      </c>
      <c r="D27" s="34">
        <v>2359.71</v>
      </c>
      <c r="E27" s="68"/>
      <c r="F27" s="32"/>
      <c r="H27" s="67" t="s">
        <v>59</v>
      </c>
      <c r="J27" s="35">
        <v>3500000</v>
      </c>
      <c r="M27" s="29"/>
      <c r="N27" s="34"/>
    </row>
    <row r="28" spans="2:14" ht="30">
      <c r="B28" s="68" t="s">
        <v>18</v>
      </c>
      <c r="D28" s="34">
        <v>556397.72</v>
      </c>
      <c r="E28" s="72"/>
      <c r="F28" s="33"/>
      <c r="K28" s="34"/>
      <c r="L28" s="34"/>
      <c r="M28" s="29"/>
      <c r="N28" s="34"/>
    </row>
    <row r="29" spans="2:14" ht="30">
      <c r="B29" s="30" t="s">
        <v>40</v>
      </c>
      <c r="D29" s="36">
        <v>15663.9</v>
      </c>
      <c r="F29" s="33"/>
      <c r="G29" s="67"/>
      <c r="M29" s="29"/>
      <c r="N29" s="29"/>
    </row>
    <row r="30" spans="2:12" ht="30">
      <c r="B30" s="30" t="s">
        <v>41</v>
      </c>
      <c r="D30" s="35">
        <v>167678.41</v>
      </c>
      <c r="F30" s="32"/>
      <c r="G30" s="67"/>
      <c r="H30" s="71" t="s">
        <v>13</v>
      </c>
      <c r="I30" s="67"/>
      <c r="J30" s="34"/>
      <c r="K30" s="34"/>
      <c r="L30" s="34">
        <f>SUM(J32:J35)</f>
        <v>7612012.409999999</v>
      </c>
    </row>
    <row r="31" spans="4:12" ht="30">
      <c r="D31" s="34"/>
      <c r="G31" s="67"/>
      <c r="H31" s="67"/>
      <c r="I31" s="67"/>
      <c r="J31" s="34"/>
      <c r="K31" s="34"/>
      <c r="L31" s="34"/>
    </row>
    <row r="32" spans="7:12" ht="30">
      <c r="G32" s="67"/>
      <c r="H32" s="68" t="s">
        <v>6</v>
      </c>
      <c r="I32" s="68"/>
      <c r="J32" s="34">
        <v>6778100</v>
      </c>
      <c r="K32" s="32"/>
      <c r="L32" s="32"/>
    </row>
    <row r="33" spans="5:12" ht="30">
      <c r="E33" s="72"/>
      <c r="G33" s="67"/>
      <c r="H33" s="68" t="s">
        <v>45</v>
      </c>
      <c r="I33" s="68"/>
      <c r="J33" s="34">
        <v>315590.81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47</v>
      </c>
      <c r="I34" s="68"/>
      <c r="J34" s="34">
        <v>0</v>
      </c>
      <c r="K34" s="32"/>
      <c r="L34" s="81"/>
    </row>
    <row r="35" spans="5:12" ht="30">
      <c r="E35" s="68"/>
      <c r="F35" s="32"/>
      <c r="G35" s="68"/>
      <c r="H35" s="68" t="s">
        <v>44</v>
      </c>
      <c r="I35" s="68"/>
      <c r="J35" s="43">
        <v>518321.6</v>
      </c>
      <c r="K35" s="68"/>
      <c r="L35" s="33"/>
    </row>
    <row r="36" spans="5:12" ht="30">
      <c r="E36" s="68"/>
      <c r="F36" s="32"/>
      <c r="G36" s="68"/>
      <c r="J36" s="34"/>
      <c r="K36" s="33"/>
      <c r="L36" s="82"/>
    </row>
    <row r="37" spans="7:12" ht="30">
      <c r="G37" s="67"/>
      <c r="H37" s="68"/>
      <c r="K37" s="33"/>
      <c r="L37" s="33"/>
    </row>
    <row r="38" spans="7:12" ht="30">
      <c r="G38" s="67"/>
      <c r="H38" s="68"/>
      <c r="I38" s="68"/>
      <c r="J38" s="32"/>
      <c r="K38" s="32"/>
      <c r="L38" s="32"/>
    </row>
    <row r="39" spans="2:12" ht="30.75" thickBot="1">
      <c r="B39" s="83" t="s">
        <v>7</v>
      </c>
      <c r="E39" s="72"/>
      <c r="F39" s="84">
        <f>+F23+F11</f>
        <v>55816853.81999999</v>
      </c>
      <c r="G39" s="67"/>
      <c r="H39" s="60" t="s">
        <v>19</v>
      </c>
      <c r="I39" s="60"/>
      <c r="J39" s="85"/>
      <c r="K39" s="85"/>
      <c r="L39" s="84">
        <f>+L30+L23+L11</f>
        <v>55816853.81999999</v>
      </c>
    </row>
    <row r="40" spans="3:12" ht="30.75" thickTop="1">
      <c r="C40" s="66"/>
      <c r="D40" s="33"/>
      <c r="E40" s="67"/>
      <c r="F40" s="86"/>
      <c r="G40" s="67"/>
      <c r="H40" s="68"/>
      <c r="I40" s="68"/>
      <c r="J40" s="74"/>
      <c r="K40" s="68"/>
      <c r="L40" s="87"/>
    </row>
    <row r="41" spans="3:12" ht="30">
      <c r="C41" s="68"/>
      <c r="D41" s="88"/>
      <c r="E41" s="67"/>
      <c r="F41" s="32"/>
      <c r="G41" s="67"/>
      <c r="H41" s="68"/>
      <c r="I41" s="68"/>
      <c r="J41" s="74"/>
      <c r="K41" s="68"/>
      <c r="L41" s="89"/>
    </row>
    <row r="42" spans="3:12" ht="30">
      <c r="C42" s="68"/>
      <c r="D42" s="88"/>
      <c r="E42" s="90" t="s">
        <v>8</v>
      </c>
      <c r="F42" s="82"/>
      <c r="L42" s="91"/>
    </row>
    <row r="43" spans="2:18" ht="30">
      <c r="B43" s="68"/>
      <c r="C43" s="68"/>
      <c r="D43" s="32"/>
      <c r="E43" s="90"/>
      <c r="F43" s="92"/>
      <c r="G43" s="79"/>
      <c r="H43" s="79"/>
      <c r="L43" s="93"/>
      <c r="N43" s="4"/>
      <c r="O43" s="4"/>
      <c r="P43" s="4"/>
      <c r="Q43" s="4"/>
      <c r="R43" s="4"/>
    </row>
    <row r="44" spans="2:18" ht="30">
      <c r="B44" s="64"/>
      <c r="C44" s="68"/>
      <c r="D44" s="32"/>
      <c r="E44" s="90"/>
      <c r="F44" s="94"/>
      <c r="G44" s="95"/>
      <c r="H44" s="90"/>
      <c r="I44" s="68"/>
      <c r="J44" s="74"/>
      <c r="K44" s="68"/>
      <c r="L44" s="68"/>
      <c r="N44" s="4"/>
      <c r="O44" s="4"/>
      <c r="P44" s="4"/>
      <c r="Q44" s="4"/>
      <c r="R44" s="4"/>
    </row>
    <row r="45" spans="2:18" ht="30">
      <c r="B45" s="59"/>
      <c r="C45" s="68"/>
      <c r="D45" s="68"/>
      <c r="E45" s="90"/>
      <c r="F45" s="96"/>
      <c r="G45" s="97"/>
      <c r="H45" s="98"/>
      <c r="I45" s="99"/>
      <c r="K45" s="100"/>
      <c r="L45" s="100"/>
      <c r="N45" s="4"/>
      <c r="O45" s="4"/>
      <c r="P45" s="4"/>
      <c r="Q45" s="4"/>
      <c r="R45" s="4"/>
    </row>
    <row r="46" spans="2:18" ht="30">
      <c r="B46" s="59"/>
      <c r="C46" s="68"/>
      <c r="D46" s="68"/>
      <c r="E46" s="79"/>
      <c r="F46" s="96"/>
      <c r="G46" s="101"/>
      <c r="H46" s="102"/>
      <c r="I46" s="99"/>
      <c r="J46" s="113"/>
      <c r="K46" s="113"/>
      <c r="L46" s="100"/>
      <c r="N46" s="4"/>
      <c r="O46" s="4"/>
      <c r="P46" s="4"/>
      <c r="Q46" s="4"/>
      <c r="R46" s="4"/>
    </row>
    <row r="47" spans="3:18" ht="30">
      <c r="C47" s="59"/>
      <c r="D47" s="103"/>
      <c r="E47" s="79"/>
      <c r="F47" s="104"/>
      <c r="G47" s="101"/>
      <c r="H47" s="102"/>
      <c r="I47" s="68"/>
      <c r="J47" s="74"/>
      <c r="K47" s="68"/>
      <c r="L47" s="68"/>
      <c r="N47" s="4"/>
      <c r="O47" s="4"/>
      <c r="P47" s="4"/>
      <c r="Q47" s="4"/>
      <c r="R47" s="4"/>
    </row>
    <row r="48" spans="3:18" ht="30">
      <c r="C48" s="59"/>
      <c r="D48" s="59"/>
      <c r="N48" s="4"/>
      <c r="O48" s="4"/>
      <c r="P48" s="4"/>
      <c r="Q48" s="4"/>
      <c r="R48" s="4"/>
    </row>
    <row r="49" ht="30"/>
    <row r="50" spans="2:4" ht="30">
      <c r="B50" s="68"/>
      <c r="C50" s="68"/>
      <c r="D50" s="59"/>
    </row>
    <row r="51" spans="2:4" ht="30">
      <c r="B51" s="68"/>
      <c r="D51" s="68"/>
    </row>
    <row r="52" ht="30"/>
    <row r="53" ht="30">
      <c r="F53" s="10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PageLayoutView="0" workbookViewId="0" topLeftCell="B19">
      <selection activeCell="I6" sqref="I6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4" t="s">
        <v>9</v>
      </c>
      <c r="C2" s="114"/>
      <c r="D2" s="114"/>
      <c r="E2" s="114"/>
      <c r="F2" s="114"/>
      <c r="G2" s="114"/>
      <c r="H2" s="114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5" t="s">
        <v>69</v>
      </c>
      <c r="C6" s="115"/>
      <c r="D6" s="115"/>
      <c r="E6" s="115"/>
      <c r="F6" s="115"/>
      <c r="G6" s="115"/>
      <c r="H6" s="115"/>
      <c r="I6" s="24"/>
      <c r="J6" s="38"/>
      <c r="K6" s="24"/>
      <c r="L6" s="24"/>
    </row>
    <row r="7" spans="2:12" ht="18.75" customHeight="1">
      <c r="B7" s="115" t="s">
        <v>46</v>
      </c>
      <c r="C7" s="115"/>
      <c r="D7" s="115"/>
      <c r="E7" s="115"/>
      <c r="F7" s="115"/>
      <c r="G7" s="115"/>
      <c r="H7" s="115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25</v>
      </c>
      <c r="F11" s="7"/>
      <c r="G11" s="7"/>
      <c r="H11" s="37">
        <f>SUM(H13:H23)</f>
        <v>11041493.620000001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16</v>
      </c>
      <c r="F13" s="22"/>
      <c r="G13" s="22"/>
      <c r="H13" s="37">
        <f>SUM(F15:F21)</f>
        <v>11018580.940000001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7"/>
      <c r="J14" s="109"/>
      <c r="N14" s="18"/>
    </row>
    <row r="15" spans="2:14" ht="16.5" customHeight="1">
      <c r="B15" s="8" t="s">
        <v>66</v>
      </c>
      <c r="F15" s="13">
        <v>9069815.71</v>
      </c>
      <c r="G15" s="10"/>
      <c r="H15" s="39"/>
      <c r="I15" s="108"/>
      <c r="J15" s="109"/>
      <c r="K15" s="55"/>
      <c r="M15" s="14"/>
      <c r="N15" s="17"/>
    </row>
    <row r="16" spans="2:13" ht="15">
      <c r="B16" s="8" t="s">
        <v>26</v>
      </c>
      <c r="F16" s="13">
        <v>1003512.77</v>
      </c>
      <c r="G16" s="10"/>
      <c r="H16" s="39"/>
      <c r="I16" s="108"/>
      <c r="J16" s="109"/>
      <c r="K16" s="55"/>
      <c r="M16" s="14"/>
    </row>
    <row r="17" spans="2:14" ht="15">
      <c r="B17" s="8" t="s">
        <v>15</v>
      </c>
      <c r="F17" s="13">
        <v>150764.22</v>
      </c>
      <c r="G17" s="10"/>
      <c r="H17" s="39"/>
      <c r="I17" s="108"/>
      <c r="J17" s="109"/>
      <c r="K17" s="55"/>
      <c r="M17" s="14"/>
      <c r="N17" s="17"/>
    </row>
    <row r="18" spans="2:13" ht="15">
      <c r="B18" s="8" t="s">
        <v>24</v>
      </c>
      <c r="F18" s="13">
        <v>396133.92</v>
      </c>
      <c r="G18" s="10"/>
      <c r="H18" s="39"/>
      <c r="I18" s="108"/>
      <c r="J18" s="109"/>
      <c r="K18" s="55"/>
      <c r="M18" s="14"/>
    </row>
    <row r="19" spans="2:13" ht="15">
      <c r="B19" s="8" t="s">
        <v>32</v>
      </c>
      <c r="F19" s="19">
        <v>88711.09</v>
      </c>
      <c r="G19" s="11"/>
      <c r="H19" s="5"/>
      <c r="I19" s="108"/>
      <c r="J19" s="109"/>
      <c r="K19" s="55"/>
      <c r="M19" s="14"/>
    </row>
    <row r="20" spans="2:13" ht="15">
      <c r="B20" s="8" t="s">
        <v>67</v>
      </c>
      <c r="F20" s="19">
        <v>90334.14</v>
      </c>
      <c r="G20" s="11"/>
      <c r="H20" s="5"/>
      <c r="I20" s="107"/>
      <c r="J20" s="109"/>
      <c r="K20" s="55"/>
      <c r="M20" s="14"/>
    </row>
    <row r="21" spans="2:13" ht="15">
      <c r="B21" s="8" t="s">
        <v>65</v>
      </c>
      <c r="F21" s="15">
        <v>219309.09</v>
      </c>
      <c r="G21" s="11"/>
      <c r="H21" s="5"/>
      <c r="I21" s="108"/>
      <c r="J21" s="109"/>
      <c r="K21" s="55"/>
      <c r="M21" s="14"/>
    </row>
    <row r="22" spans="2:10" ht="15">
      <c r="B22" s="8"/>
      <c r="F22" s="23"/>
      <c r="G22" s="11"/>
      <c r="H22" s="5"/>
      <c r="I22" s="108"/>
      <c r="J22" s="109"/>
    </row>
    <row r="23" spans="2:10" ht="15.75">
      <c r="B23" s="50" t="s">
        <v>61</v>
      </c>
      <c r="C23" s="51"/>
      <c r="F23" s="23"/>
      <c r="G23" s="11"/>
      <c r="H23" s="53">
        <f>F24</f>
        <v>22912.68</v>
      </c>
      <c r="I23" s="108"/>
      <c r="J23" s="109"/>
    </row>
    <row r="24" spans="2:10" ht="15">
      <c r="B24" s="8" t="s">
        <v>62</v>
      </c>
      <c r="C24" s="52"/>
      <c r="F24" s="15">
        <v>22912.68</v>
      </c>
      <c r="G24" s="11"/>
      <c r="H24" s="5"/>
      <c r="I24" s="108"/>
      <c r="J24" s="109"/>
    </row>
    <row r="25" spans="2:10" ht="15">
      <c r="B25" s="8"/>
      <c r="F25" s="23"/>
      <c r="G25" s="11"/>
      <c r="H25" s="5"/>
      <c r="I25" s="107"/>
      <c r="J25" s="109"/>
    </row>
    <row r="26" spans="2:10" ht="15.75">
      <c r="B26" s="12" t="s">
        <v>0</v>
      </c>
      <c r="F26" s="11"/>
      <c r="G26" s="11"/>
      <c r="H26" s="37">
        <f>F27</f>
        <v>3148543.77</v>
      </c>
      <c r="I26"/>
      <c r="J26" s="109"/>
    </row>
    <row r="27" spans="2:15" ht="15.75">
      <c r="B27" s="26" t="s">
        <v>14</v>
      </c>
      <c r="F27" s="44">
        <v>3148543.77</v>
      </c>
      <c r="G27" s="11"/>
      <c r="H27" s="39"/>
      <c r="I27"/>
      <c r="J27" s="109"/>
      <c r="M27" s="16"/>
      <c r="N27" s="17"/>
      <c r="O27" s="17"/>
    </row>
    <row r="28" spans="2:14" ht="15.75">
      <c r="B28" s="12"/>
      <c r="F28" s="10"/>
      <c r="G28" s="11"/>
      <c r="H28" s="39"/>
      <c r="J28" s="109"/>
      <c r="N28" s="18"/>
    </row>
    <row r="29" spans="2:14" ht="15.75">
      <c r="B29" s="12" t="s">
        <v>1</v>
      </c>
      <c r="F29" s="10"/>
      <c r="G29" s="11"/>
      <c r="H29" s="37">
        <f>+H11-H26</f>
        <v>7892949.8500000015</v>
      </c>
      <c r="J29" s="109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17</v>
      </c>
      <c r="G32" s="11"/>
      <c r="H32" s="44">
        <f>+F34</f>
        <v>4938699.59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23</v>
      </c>
      <c r="F34" s="15">
        <f>SUM(D35:D37)</f>
        <v>4938699.59</v>
      </c>
      <c r="G34" s="11"/>
      <c r="H34" s="39"/>
      <c r="I34" s="14"/>
      <c r="N34" s="14"/>
    </row>
    <row r="35" spans="2:14" ht="15">
      <c r="B35" s="8" t="s">
        <v>29</v>
      </c>
      <c r="D35" s="5">
        <v>3404338.78</v>
      </c>
      <c r="E35" s="5"/>
      <c r="F35" s="19"/>
      <c r="G35" s="11"/>
      <c r="H35" s="39"/>
      <c r="I35" s="55"/>
      <c r="N35" s="17"/>
    </row>
    <row r="36" spans="2:14" ht="15">
      <c r="B36" s="8" t="s">
        <v>30</v>
      </c>
      <c r="D36" s="5">
        <v>1132297.88</v>
      </c>
      <c r="E36" s="5"/>
      <c r="F36" s="19"/>
      <c r="G36" s="11"/>
      <c r="H36" s="39"/>
      <c r="I36" s="55"/>
      <c r="N36" s="17"/>
    </row>
    <row r="37" spans="2:15" ht="15">
      <c r="B37" s="8" t="s">
        <v>31</v>
      </c>
      <c r="D37" s="6">
        <v>402062.93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2954250.2600000016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27</v>
      </c>
      <c r="F42" s="39"/>
      <c r="G42" s="11"/>
      <c r="H42" s="13">
        <v>69659.39</v>
      </c>
      <c r="M42" s="20"/>
      <c r="N42" s="17"/>
      <c r="O42" s="17"/>
    </row>
    <row r="43" spans="2:15" ht="15">
      <c r="B43" s="9" t="s">
        <v>22</v>
      </c>
      <c r="F43" s="13"/>
      <c r="H43" s="106">
        <v>2050053.23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28</v>
      </c>
      <c r="F45" s="21"/>
      <c r="G45" s="18"/>
      <c r="H45" s="42">
        <f>H39-H42-H43</f>
        <v>834537.6400000015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58</v>
      </c>
      <c r="C47" s="47"/>
      <c r="D47" s="47"/>
      <c r="E47" s="47"/>
      <c r="F47" s="47"/>
      <c r="G47" s="47"/>
      <c r="H47" s="13">
        <v>316216.04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64</v>
      </c>
      <c r="C49" s="47"/>
      <c r="D49" s="47"/>
      <c r="E49" s="47"/>
      <c r="F49" s="47"/>
      <c r="G49" s="47"/>
      <c r="H49" s="54">
        <f>+H45-SUM(H47:H47)</f>
        <v>518321.60000000155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2021-11-29T15:51:07Z</cp:lastPrinted>
  <dcterms:created xsi:type="dcterms:W3CDTF">2012-02-07T22:54:31Z</dcterms:created>
  <dcterms:modified xsi:type="dcterms:W3CDTF">2021-11-29T18:11:40Z</dcterms:modified>
  <cp:category/>
  <cp:version/>
  <cp:contentType/>
  <cp:contentStatus/>
</cp:coreProperties>
</file>