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0101Archivos 2022\Renta 2022\"/>
    </mc:Choice>
  </mc:AlternateContent>
  <xr:revisionPtr revIDLastSave="0" documentId="13_ncr:1_{471A2120-5E59-4C10-9D4D-A7A2D5FB4C8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alance y Est.de Resul-2022" sheetId="1" r:id="rId1"/>
  </sheets>
  <definedNames>
    <definedName name="_xlnm.Print_Area" localSheetId="0">'Balance y Est.de Resul-2022'!$A$2:$H$105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F83" i="1"/>
  <c r="H83" i="1"/>
  <c r="H16" i="1"/>
  <c r="F91" i="1" l="1"/>
  <c r="F74" i="1"/>
  <c r="F85" i="1" l="1"/>
  <c r="F92" i="1" s="1"/>
  <c r="F94" i="1" s="1"/>
  <c r="F97" i="1" s="1"/>
  <c r="F44" i="1"/>
  <c r="F38" i="1"/>
  <c r="F33" i="1"/>
  <c r="F21" i="1"/>
  <c r="H44" i="1"/>
  <c r="H38" i="1"/>
  <c r="H33" i="1"/>
  <c r="H21" i="1"/>
  <c r="F39" i="1" l="1"/>
  <c r="F45" i="1" s="1"/>
  <c r="F24" i="1"/>
  <c r="H39" i="1"/>
  <c r="H45" i="1" s="1"/>
  <c r="H24" i="1"/>
  <c r="H91" i="1"/>
  <c r="H74" i="1"/>
  <c r="H85" i="1" l="1"/>
  <c r="H92" i="1" l="1"/>
  <c r="H94" i="1" s="1"/>
  <c r="H97" i="1" s="1"/>
</calcChain>
</file>

<file path=xl/sharedStrings.xml><?xml version="1.0" encoding="utf-8"?>
<sst xmlns="http://schemas.openxmlformats.org/spreadsheetml/2006/main" count="78" uniqueCount="68">
  <si>
    <t>Banco Hipotecario de El Salvador, S.A.</t>
  </si>
  <si>
    <t>Balance General</t>
  </si>
  <si>
    <t>(Expresado en miles de dólares de Los Estados Unidos de América)</t>
  </si>
  <si>
    <t>ACTIVO</t>
  </si>
  <si>
    <t>Activos de intermediación</t>
  </si>
  <si>
    <t>Caja Y Bancos</t>
  </si>
  <si>
    <t>Reporto y otras operaciones Bursátiles</t>
  </si>
  <si>
    <t>Inversiones financieras (neto)</t>
  </si>
  <si>
    <t>Cartera de Prestamos, neta de Reservas de Saneamiento</t>
  </si>
  <si>
    <t>Otros activos</t>
  </si>
  <si>
    <t>Bienes recibidos en pago, neto de provisión por pérdida</t>
  </si>
  <si>
    <t>Inversiones accionarias</t>
  </si>
  <si>
    <t>Diversos, (neto)</t>
  </si>
  <si>
    <t>Activo Fijo</t>
  </si>
  <si>
    <t>Bienes Inmuebles, muebles y otros, neto de depreciación</t>
  </si>
  <si>
    <t xml:space="preserve">Total activo </t>
  </si>
  <si>
    <t>PASIVO Y PATRIMONIO</t>
  </si>
  <si>
    <t>Pasivos de intermediación</t>
  </si>
  <si>
    <t>Depósitos de clientes</t>
  </si>
  <si>
    <t>Préstamos del Banco Multisectorial de Inversiones</t>
  </si>
  <si>
    <t>Préstamos de otros  bancos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</si>
  <si>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</si>
  <si>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</si>
  <si>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</si>
  <si>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</si>
  <si>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</si>
  <si>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</si>
  <si>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</si>
  <si>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 de capital, resultados acumulados y patrimonio no pagado</t>
  </si>
  <si>
    <t>Total patrimonio</t>
  </si>
  <si>
    <t xml:space="preserve">Total pasivo y patrimonio </t>
  </si>
  <si>
    <t>Natanael Antonio Siciliano Canizalez</t>
  </si>
  <si>
    <t>Contador General</t>
  </si>
  <si>
    <t>Estado de Resultados</t>
  </si>
  <si>
    <t>Ingresos de Operación</t>
  </si>
  <si>
    <t>Intereses de préstamos</t>
  </si>
  <si>
    <t>Comisiones 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</si>
  <si>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</si>
  <si>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</si>
  <si>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</si>
  <si>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</si>
  <si>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extranjeta</t>
  </si>
  <si>
    <t>Otros servicios y contigencias</t>
  </si>
  <si>
    <t>Costos de operación</t>
  </si>
  <si>
    <t>Intereses y otros costos de depósitos</t>
  </si>
  <si>
    <t>Intereses sobre préstamos</t>
  </si>
  <si>
    <t>Pérdida por venta de títulos valores</t>
  </si>
  <si>
    <t>Otros servicios y contingencias</t>
  </si>
  <si>
    <t xml:space="preserve">Reserva de saneamiento </t>
  </si>
  <si>
    <t>Utilidad antes de gastos</t>
  </si>
  <si>
    <t>Gastos de Operación</t>
  </si>
  <si>
    <t>De funcionarios y empleados</t>
  </si>
  <si>
    <t>Generales</t>
  </si>
  <si>
    <t>Depreciaciones y amortizaciones</t>
  </si>
  <si>
    <t>Utilidad antes de impuestos</t>
  </si>
  <si>
    <t>Impuesto sobre la renta</t>
  </si>
  <si>
    <t>Contribuciones Especiales por Ley</t>
  </si>
  <si>
    <t>Utilidad del período</t>
  </si>
  <si>
    <t>Utilidad de operación</t>
  </si>
  <si>
    <t>José Raúl Cienfuegos Morales</t>
  </si>
  <si>
    <t>Director Operaciones y Finanzas</t>
  </si>
  <si>
    <t>Reportos y Otras Operaciones bursátiles</t>
  </si>
  <si>
    <t>Celina María Padilla de O'byrne</t>
  </si>
  <si>
    <t>Presidenta</t>
  </si>
  <si>
    <t>Operaciones en moneda extranjera</t>
  </si>
  <si>
    <t>Otros (gastos) e ingresos netos</t>
  </si>
  <si>
    <t>Al 31 de Mayo 2022 y 2021</t>
  </si>
  <si>
    <t>Por los periodos del 1 de enero al 31 Mayo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</si>
</sst>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[$$-409]* #,##0.00_);_([$$-409]* \(#,##0.00\);_([$$-409]* &quot;-&quot;??_);_(@_)"/>
    <numFmt numFmtId="166" formatCode="_-[$$-409]* #,##0.0_ ;_-[$$-409]* \-#,##0.0\ ;_-[$$-409]* &quot;-&quot;????_ ;_-@_ "/>
    <numFmt numFmtId="167" formatCode="_-[$$-409]* #,##0.0_ ;_-[$$-409]* \-#,##0.0\ ;_-[$$-409]* &quot;-&quot;??_ ;_-@_ "/>
    <numFmt numFmtId="168" formatCode="_-* #,##0.0_-;\-* #,##0.0_-;_-* &quot;-&quot;??_-;_-@_-"/>
    <numFmt numFmtId="169" formatCode="_(&quot;$&quot;* #,##0.0_);_(&quot;$&quot;* \(#,##0.0\);_(&quot;$&quot;* &quot;-&quot;??_);_(@_)"/>
  </numFmts>
  <fonts count="17" x14ac:knownFonts="1">
    <font>
      <sz val="10"/>
      <name val="Arial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Verdana"/>
      <family val="2"/>
    </font>
    <font>
      <b/>
      <sz val="7"/>
      <color theme="1"/>
      <name val="Arial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6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 applyBorder="1"/>
    <xf numFmtId="0" fontId="4" fillId="0" borderId="0" xfId="0" applyFont="1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6" fillId="0" borderId="0" xfId="0" applyFont="1" applyBorder="1"/>
    <xf numFmtId="0" fontId="5" fillId="0" borderId="0" xfId="0" applyFont="1" applyBorder="1"/>
    <xf numFmtId="164" fontId="3" fillId="0" borderId="0" xfId="0" applyNumberFormat="1" applyFont="1"/>
    <xf numFmtId="49" fontId="3" fillId="0" borderId="0" xfId="0" applyNumberFormat="1" applyFont="1"/>
    <xf numFmtId="43" fontId="3" fillId="0" borderId="0" xfId="0" applyNumberFormat="1" applyFont="1"/>
    <xf numFmtId="49" fontId="8" fillId="0" borderId="0" xfId="0" applyNumberFormat="1" applyFont="1" applyBorder="1"/>
    <xf numFmtId="165" fontId="3" fillId="0" borderId="0" xfId="0" applyNumberFormat="1" applyFont="1"/>
    <xf numFmtId="43" fontId="9" fillId="0" borderId="0" xfId="0" applyNumberFormat="1" applyFont="1" applyBorder="1"/>
    <xf numFmtId="43" fontId="3" fillId="0" borderId="0" xfId="0" applyNumberFormat="1" applyFont="1" applyBorder="1"/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66" fontId="3" fillId="0" borderId="0" xfId="0" applyNumberFormat="1" applyFont="1"/>
    <xf numFmtId="0" fontId="11" fillId="0" borderId="0" xfId="0" applyFont="1"/>
    <xf numFmtId="0" fontId="11" fillId="0" borderId="0" xfId="0" applyFont="1" applyBorder="1"/>
    <xf numFmtId="44" fontId="3" fillId="0" borderId="0" xfId="0" applyNumberFormat="1" applyFont="1"/>
    <xf numFmtId="44" fontId="5" fillId="0" borderId="0" xfId="0" applyNumberFormat="1" applyFont="1"/>
    <xf numFmtId="0" fontId="12" fillId="0" borderId="4" xfId="0" applyFont="1" applyBorder="1" applyAlignment="1">
      <alignment vertical="center" wrapText="1"/>
    </xf>
    <xf numFmtId="0" fontId="13" fillId="0" borderId="0" xfId="0" applyFont="1"/>
    <xf numFmtId="0" fontId="13" fillId="0" borderId="0" xfId="0" applyFont="1" applyAlignment="1"/>
    <xf numFmtId="0" fontId="10" fillId="0" borderId="0" xfId="0" applyFont="1"/>
    <xf numFmtId="164" fontId="10" fillId="0" borderId="0" xfId="0" applyNumberFormat="1" applyFont="1"/>
    <xf numFmtId="43" fontId="10" fillId="0" borderId="0" xfId="0" applyNumberFormat="1" applyFont="1"/>
    <xf numFmtId="165" fontId="10" fillId="0" borderId="0" xfId="0" applyNumberFormat="1" applyFont="1"/>
    <xf numFmtId="43" fontId="15" fillId="0" borderId="0" xfId="0" applyNumberFormat="1" applyFont="1" applyBorder="1"/>
    <xf numFmtId="43" fontId="10" fillId="0" borderId="0" xfId="0" applyNumberFormat="1" applyFont="1" applyBorder="1"/>
    <xf numFmtId="166" fontId="10" fillId="0" borderId="0" xfId="0" applyNumberFormat="1" applyFont="1"/>
    <xf numFmtId="167" fontId="14" fillId="0" borderId="0" xfId="0" applyNumberFormat="1" applyFont="1" applyBorder="1"/>
    <xf numFmtId="167" fontId="7" fillId="0" borderId="0" xfId="0" applyNumberFormat="1" applyFont="1" applyBorder="1"/>
    <xf numFmtId="168" fontId="11" fillId="0" borderId="2" xfId="0" applyNumberFormat="1" applyFont="1" applyBorder="1"/>
    <xf numFmtId="168" fontId="5" fillId="0" borderId="2" xfId="0" applyNumberFormat="1" applyFont="1" applyBorder="1"/>
    <xf numFmtId="167" fontId="10" fillId="0" borderId="0" xfId="0" applyNumberFormat="1" applyFont="1"/>
    <xf numFmtId="167" fontId="3" fillId="0" borderId="0" xfId="0" applyNumberFormat="1" applyFont="1"/>
    <xf numFmtId="168" fontId="11" fillId="0" borderId="3" xfId="0" applyNumberFormat="1" applyFont="1" applyBorder="1"/>
    <xf numFmtId="168" fontId="3" fillId="0" borderId="0" xfId="0" applyNumberFormat="1" applyFont="1"/>
    <xf numFmtId="168" fontId="5" fillId="0" borderId="3" xfId="0" applyNumberFormat="1" applyFont="1" applyBorder="1"/>
    <xf numFmtId="168" fontId="5" fillId="0" borderId="0" xfId="0" applyNumberFormat="1" applyFont="1"/>
    <xf numFmtId="166" fontId="10" fillId="0" borderId="1" xfId="0" applyNumberFormat="1" applyFont="1" applyBorder="1"/>
    <xf numFmtId="166" fontId="3" fillId="0" borderId="1" xfId="0" applyNumberFormat="1" applyFont="1" applyBorder="1"/>
    <xf numFmtId="168" fontId="15" fillId="0" borderId="2" xfId="0" applyNumberFormat="1" applyFont="1" applyBorder="1"/>
    <xf numFmtId="168" fontId="9" fillId="0" borderId="2" xfId="0" applyNumberFormat="1" applyFont="1" applyBorder="1"/>
    <xf numFmtId="166" fontId="11" fillId="0" borderId="0" xfId="0" applyNumberFormat="1" applyFont="1"/>
    <xf numFmtId="166" fontId="5" fillId="0" borderId="0" xfId="0" applyNumberFormat="1" applyFont="1"/>
    <xf numFmtId="166" fontId="14" fillId="0" borderId="0" xfId="0" applyNumberFormat="1" applyFont="1" applyBorder="1"/>
    <xf numFmtId="166" fontId="7" fillId="0" borderId="0" xfId="0" applyNumberFormat="1" applyFont="1" applyBorder="1"/>
    <xf numFmtId="166" fontId="14" fillId="0" borderId="1" xfId="0" applyNumberFormat="1" applyFont="1" applyBorder="1"/>
    <xf numFmtId="166" fontId="7" fillId="0" borderId="1" xfId="0" applyNumberFormat="1" applyFont="1" applyBorder="1"/>
    <xf numFmtId="166" fontId="14" fillId="0" borderId="2" xfId="0" applyNumberFormat="1" applyFont="1" applyBorder="1"/>
    <xf numFmtId="166" fontId="7" fillId="0" borderId="2" xfId="0" applyNumberFormat="1" applyFont="1" applyBorder="1"/>
    <xf numFmtId="166" fontId="15" fillId="0" borderId="0" xfId="0" applyNumberFormat="1" applyFont="1" applyFill="1" applyBorder="1"/>
    <xf numFmtId="166" fontId="9" fillId="0" borderId="0" xfId="0" applyNumberFormat="1" applyFont="1" applyFill="1" applyBorder="1"/>
    <xf numFmtId="168" fontId="15" fillId="0" borderId="3" xfId="0" applyNumberFormat="1" applyFont="1" applyBorder="1"/>
    <xf numFmtId="168" fontId="9" fillId="0" borderId="3" xfId="0" applyNumberFormat="1" applyFont="1" applyBorder="1"/>
    <xf numFmtId="168" fontId="15" fillId="0" borderId="0" xfId="0" applyNumberFormat="1" applyFont="1" applyFill="1" applyBorder="1"/>
    <xf numFmtId="168" fontId="9" fillId="0" borderId="0" xfId="0" applyNumberFormat="1" applyFont="1" applyFill="1" applyBorder="1"/>
    <xf numFmtId="168" fontId="11" fillId="0" borderId="0" xfId="0" applyNumberFormat="1" applyFont="1"/>
    <xf numFmtId="164" fontId="3" fillId="0" borderId="0" xfId="1" applyFont="1"/>
    <xf numFmtId="169" fontId="11" fillId="0" borderId="2" xfId="1" applyNumberFormat="1" applyFont="1" applyBorder="1"/>
    <xf numFmtId="169" fontId="5" fillId="0" borderId="2" xfId="1" applyNumberFormat="1" applyFont="1" applyBorder="1"/>
    <xf numFmtId="169" fontId="11" fillId="0" borderId="3" xfId="1" applyNumberFormat="1" applyFont="1" applyBorder="1"/>
    <xf numFmtId="169" fontId="5" fillId="0" borderId="3" xfId="1" applyNumberFormat="1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49" fontId="5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0</xdr:row>
      <xdr:rowOff>222251</xdr:rowOff>
    </xdr:from>
    <xdr:to>
      <xdr:col>3</xdr:col>
      <xdr:colOff>660856</xdr:colOff>
      <xdr:row>3</xdr:row>
      <xdr:rowOff>35984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769AC95-5021-43E4-B7FA-FAEBE5FF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417" y="455084"/>
          <a:ext cx="2174272" cy="512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3</xdr:col>
      <xdr:colOff>36439</xdr:colOff>
      <xdr:row>58</xdr:row>
      <xdr:rowOff>46568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BC5E2E12-1970-450F-BDB2-050373C27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72675"/>
          <a:ext cx="2170039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04"/>
  <sheetViews>
    <sheetView tabSelected="1" zoomScale="80" zoomScaleNormal="80" workbookViewId="0">
      <selection activeCell="F83" sqref="F83"/>
    </sheetView>
  </sheetViews>
  <sheetFormatPr baseColWidth="10" defaultRowHeight="18" customHeight="1" x14ac:dyDescent="0.2"/>
  <cols>
    <col min="1" max="1" width="9" style="3" customWidth="1"/>
    <col min="2" max="2" width="2.5703125" style="3" customWidth="1"/>
    <col min="3" max="3" width="20.42578125" style="3" customWidth="1"/>
    <col min="4" max="4" width="11.42578125" style="3"/>
    <col min="5" max="5" width="27.42578125" style="3" customWidth="1"/>
    <col min="6" max="6" width="16.7109375" style="25" customWidth="1"/>
    <col min="7" max="7" width="1" style="3" customWidth="1"/>
    <col min="8" max="8" width="17.85546875" style="3" customWidth="1"/>
    <col min="9" max="9" width="11.42578125" style="3"/>
    <col min="10" max="10" width="13.85546875" style="20" bestFit="1" customWidth="1"/>
    <col min="11" max="16384" width="11.42578125" style="3"/>
  </cols>
  <sheetData>
    <row r="2" spans="1:10" ht="18" customHeight="1" x14ac:dyDescent="0.2">
      <c r="A2" s="2"/>
      <c r="B2" s="2"/>
      <c r="C2" s="2"/>
      <c r="D2" s="2"/>
      <c r="E2" s="2"/>
      <c r="F2" s="23"/>
      <c r="G2" s="2"/>
      <c r="H2" s="2"/>
    </row>
    <row r="3" spans="1:10" ht="18" customHeight="1" x14ac:dyDescent="0.2">
      <c r="A3" s="2"/>
      <c r="B3" s="2"/>
      <c r="C3" s="2"/>
      <c r="D3" s="2"/>
      <c r="E3" s="2"/>
      <c r="F3" s="23"/>
      <c r="G3" s="2"/>
      <c r="H3" s="2"/>
    </row>
    <row r="4" spans="1:10" ht="18" customHeight="1" x14ac:dyDescent="0.2">
      <c r="A4" s="2"/>
      <c r="B4" s="2"/>
      <c r="C4" s="2"/>
      <c r="D4" s="2"/>
      <c r="E4" s="2"/>
      <c r="F4" s="23"/>
      <c r="G4" s="2"/>
      <c r="H4" s="2"/>
    </row>
    <row r="5" spans="1:10" ht="18" customHeight="1" x14ac:dyDescent="0.2">
      <c r="B5" s="71" t="s">
        <v>0</v>
      </c>
      <c r="C5" s="69"/>
      <c r="D5" s="69"/>
      <c r="E5" s="69"/>
    </row>
    <row r="6" spans="1:10" ht="18" customHeight="1" x14ac:dyDescent="0.2">
      <c r="B6" s="71" t="s">
        <v>1</v>
      </c>
      <c r="C6" s="69"/>
      <c r="D6" s="69"/>
      <c r="E6" s="69"/>
    </row>
    <row r="7" spans="1:10" ht="18" customHeight="1" x14ac:dyDescent="0.2">
      <c r="B7" s="71" t="s">
        <v>66</v>
      </c>
      <c r="C7" s="69"/>
      <c r="D7" s="69"/>
      <c r="E7" s="69"/>
      <c r="F7" s="69"/>
      <c r="G7" s="69"/>
      <c r="H7" s="69"/>
    </row>
    <row r="8" spans="1:10" s="5" customFormat="1" ht="18" customHeight="1" x14ac:dyDescent="0.2">
      <c r="B8" s="75" t="s">
        <v>2</v>
      </c>
      <c r="C8" s="75"/>
      <c r="D8" s="75"/>
      <c r="E8" s="75"/>
      <c r="F8" s="75"/>
      <c r="G8" s="75"/>
      <c r="H8" s="75"/>
      <c r="J8" s="21"/>
    </row>
    <row r="9" spans="1:10" s="5" customFormat="1" ht="18" customHeight="1" x14ac:dyDescent="0.3">
      <c r="B9" s="1"/>
      <c r="C9" s="6"/>
      <c r="D9" s="7"/>
      <c r="E9" s="7"/>
      <c r="F9" s="19"/>
      <c r="G9" s="7"/>
      <c r="H9" s="7"/>
      <c r="J9" s="21"/>
    </row>
    <row r="10" spans="1:10" ht="18" customHeight="1" x14ac:dyDescent="0.2">
      <c r="B10" s="5" t="s">
        <v>3</v>
      </c>
      <c r="C10" s="5"/>
      <c r="D10" s="5"/>
      <c r="F10" s="18">
        <v>2022</v>
      </c>
      <c r="H10" s="18">
        <v>2021</v>
      </c>
    </row>
    <row r="11" spans="1:10" ht="18" customHeight="1" x14ac:dyDescent="0.2">
      <c r="B11" s="5" t="s">
        <v>4</v>
      </c>
      <c r="C11" s="5"/>
      <c r="D11" s="5"/>
      <c r="F11" s="26"/>
      <c r="G11" s="8"/>
      <c r="H11" s="8"/>
    </row>
    <row r="12" spans="1:10" ht="18" customHeight="1" x14ac:dyDescent="0.2">
      <c r="A12" s="9"/>
      <c r="C12" s="3" t="s">
        <v>5</v>
      </c>
      <c r="F12" s="32">
        <v>334634.40000000002</v>
      </c>
      <c r="G12" s="33"/>
      <c r="H12" s="33">
        <v>309422.2</v>
      </c>
    </row>
    <row r="13" spans="1:10" ht="18" customHeight="1" x14ac:dyDescent="0.2">
      <c r="A13" s="9"/>
      <c r="C13" s="3" t="s">
        <v>6</v>
      </c>
      <c r="F13" s="32">
        <v>1457.4</v>
      </c>
      <c r="G13" s="33"/>
      <c r="H13" s="33">
        <v>9860.7999999999993</v>
      </c>
    </row>
    <row r="14" spans="1:10" ht="18" customHeight="1" x14ac:dyDescent="0.2">
      <c r="A14" s="9"/>
      <c r="C14" s="3" t="s">
        <v>7</v>
      </c>
      <c r="F14" s="32">
        <v>393022</v>
      </c>
      <c r="G14" s="33"/>
      <c r="H14" s="33">
        <v>233533.1</v>
      </c>
    </row>
    <row r="15" spans="1:10" ht="18" customHeight="1" x14ac:dyDescent="0.2">
      <c r="A15" s="9"/>
      <c r="C15" s="3" t="s">
        <v>8</v>
      </c>
      <c r="F15" s="32">
        <v>1056962</v>
      </c>
      <c r="G15" s="33"/>
      <c r="H15" s="33">
        <v>898095.5</v>
      </c>
    </row>
    <row r="16" spans="1:10" ht="18" customHeight="1" x14ac:dyDescent="0.2">
      <c r="A16" s="9"/>
      <c r="F16" s="34">
        <f>SUM(F12:F15)</f>
        <v>1786075.8</v>
      </c>
      <c r="G16" s="10"/>
      <c r="H16" s="35">
        <f>SUM(H12:H15)</f>
        <v>1450911.6</v>
      </c>
    </row>
    <row r="17" spans="1:8" ht="18" customHeight="1" x14ac:dyDescent="0.2">
      <c r="A17" s="9"/>
      <c r="B17" s="5" t="s">
        <v>9</v>
      </c>
      <c r="C17" s="5"/>
      <c r="F17" s="27"/>
      <c r="G17" s="10"/>
      <c r="H17" s="10"/>
    </row>
    <row r="18" spans="1:8" ht="18" customHeight="1" x14ac:dyDescent="0.2">
      <c r="A18" s="9"/>
      <c r="C18" s="3" t="s">
        <v>10</v>
      </c>
      <c r="F18" s="32">
        <v>8728.6</v>
      </c>
      <c r="G18" s="33"/>
      <c r="H18" s="33">
        <v>7916.2</v>
      </c>
    </row>
    <row r="19" spans="1:8" ht="18" customHeight="1" x14ac:dyDescent="0.2">
      <c r="A19" s="9"/>
      <c r="C19" s="3" t="s">
        <v>11</v>
      </c>
      <c r="F19" s="32">
        <v>114.3</v>
      </c>
      <c r="G19" s="33"/>
      <c r="H19" s="33">
        <v>114.3</v>
      </c>
    </row>
    <row r="20" spans="1:8" ht="18" customHeight="1" x14ac:dyDescent="0.2">
      <c r="A20" s="9"/>
      <c r="C20" s="3" t="s">
        <v>12</v>
      </c>
      <c r="F20" s="32">
        <v>8671.5</v>
      </c>
      <c r="G20" s="33"/>
      <c r="H20" s="33">
        <v>35792.5</v>
      </c>
    </row>
    <row r="21" spans="1:8" ht="18" customHeight="1" x14ac:dyDescent="0.2">
      <c r="A21" s="9"/>
      <c r="F21" s="34">
        <f>SUM(F18:F20)</f>
        <v>17514.400000000001</v>
      </c>
      <c r="G21" s="41"/>
      <c r="H21" s="35">
        <f>SUM(H18:H20)</f>
        <v>43823</v>
      </c>
    </row>
    <row r="22" spans="1:8" ht="18" customHeight="1" x14ac:dyDescent="0.2">
      <c r="A22" s="9"/>
      <c r="B22" s="5" t="s">
        <v>13</v>
      </c>
      <c r="C22" s="5"/>
      <c r="F22" s="27"/>
      <c r="G22" s="10"/>
      <c r="H22" s="10"/>
    </row>
    <row r="23" spans="1:8" ht="18" customHeight="1" x14ac:dyDescent="0.2">
      <c r="A23" s="9"/>
      <c r="C23" s="3" t="s">
        <v>14</v>
      </c>
      <c r="F23" s="32">
        <v>15880.2</v>
      </c>
      <c r="G23" s="33"/>
      <c r="H23" s="33">
        <v>16701.400000000001</v>
      </c>
    </row>
    <row r="24" spans="1:8" ht="18" customHeight="1" thickBot="1" x14ac:dyDescent="0.25">
      <c r="A24" s="9"/>
      <c r="B24" s="68" t="s">
        <v>15</v>
      </c>
      <c r="C24" s="69"/>
      <c r="F24" s="38">
        <f>F16+F21+F23</f>
        <v>1819470.4</v>
      </c>
      <c r="G24" s="39"/>
      <c r="H24" s="40">
        <f>H16+H21+H23</f>
        <v>1511436</v>
      </c>
    </row>
    <row r="25" spans="1:8" ht="18" customHeight="1" thickTop="1" x14ac:dyDescent="0.2">
      <c r="A25" s="9"/>
      <c r="F25" s="27"/>
      <c r="G25" s="10"/>
      <c r="H25" s="10"/>
    </row>
    <row r="26" spans="1:8" ht="18" customHeight="1" x14ac:dyDescent="0.2">
      <c r="A26" s="9"/>
      <c r="B26" s="68" t="s">
        <v>16</v>
      </c>
      <c r="C26" s="68"/>
      <c r="D26" s="68"/>
      <c r="F26" s="27"/>
      <c r="G26" s="10"/>
      <c r="H26" s="10"/>
    </row>
    <row r="27" spans="1:8" ht="18" customHeight="1" x14ac:dyDescent="0.2">
      <c r="A27" s="9"/>
      <c r="B27" s="5" t="s">
        <v>17</v>
      </c>
      <c r="F27" s="27"/>
      <c r="G27" s="10"/>
      <c r="H27" s="10"/>
    </row>
    <row r="28" spans="1:8" ht="18" customHeight="1" x14ac:dyDescent="0.2">
      <c r="A28" s="9"/>
      <c r="C28" s="3" t="s">
        <v>18</v>
      </c>
      <c r="F28" s="36">
        <v>1510585.8</v>
      </c>
      <c r="G28" s="37"/>
      <c r="H28" s="37">
        <v>1216848.8999999999</v>
      </c>
    </row>
    <row r="29" spans="1:8" ht="18" customHeight="1" x14ac:dyDescent="0.2">
      <c r="A29" s="9"/>
      <c r="C29" s="3" t="s">
        <v>19</v>
      </c>
      <c r="F29" s="36">
        <v>22837.5</v>
      </c>
      <c r="G29" s="37"/>
      <c r="H29" s="37">
        <v>32358.6</v>
      </c>
    </row>
    <row r="30" spans="1:8" ht="18" customHeight="1" x14ac:dyDescent="0.2">
      <c r="A30" s="9"/>
      <c r="C30" s="3" t="s">
        <v>20</v>
      </c>
      <c r="F30" s="36">
        <v>79882.11</v>
      </c>
      <c r="G30" s="37"/>
      <c r="H30" s="37">
        <v>74262.5</v>
      </c>
    </row>
    <row r="31" spans="1:8" ht="18" customHeight="1" x14ac:dyDescent="0.2">
      <c r="A31" s="9"/>
      <c r="C31" s="3" t="s">
        <v>61</v>
      </c>
      <c r="F31" s="36">
        <v>0</v>
      </c>
      <c r="G31" s="37"/>
      <c r="H31" s="37">
        <v>0</v>
      </c>
    </row>
    <row r="32" spans="1:8" ht="18" customHeight="1" x14ac:dyDescent="0.2">
      <c r="A32" s="9"/>
      <c r="C32" s="3" t="s">
        <v>21</v>
      </c>
      <c r="F32" s="32">
        <v>30145.599999999999</v>
      </c>
      <c r="G32" s="33"/>
      <c r="H32" s="33">
        <v>32692.2</v>
      </c>
    </row>
    <row r="33" spans="1:11" ht="18" customHeight="1" x14ac:dyDescent="0.2">
      <c r="A33" s="9"/>
      <c r="E33" s="7"/>
      <c r="F33" s="34">
        <f>SUM(F28:F32)</f>
        <v>1643451.0100000002</v>
      </c>
      <c r="G33" s="41"/>
      <c r="H33" s="35">
        <f>SUM(H28:H32)</f>
        <v>1356162.2</v>
      </c>
    </row>
    <row r="34" spans="1:11" ht="18" customHeight="1" x14ac:dyDescent="0.2">
      <c r="A34" s="9"/>
      <c r="B34" s="68" t="s">
        <v>22</v>
      </c>
      <c r="C34" s="69"/>
      <c r="F34" s="27"/>
      <c r="G34" s="10"/>
      <c r="H34" s="10"/>
    </row>
    <row r="35" spans="1:11" ht="18" customHeight="1" thickBot="1" x14ac:dyDescent="0.25">
      <c r="A35" s="9"/>
      <c r="C35" s="3" t="s">
        <v>23</v>
      </c>
      <c r="F35" s="36">
        <v>6487.8</v>
      </c>
      <c r="G35" s="37"/>
      <c r="H35" s="37">
        <v>5306</v>
      </c>
    </row>
    <row r="36" spans="1:11" ht="18" customHeight="1" thickBot="1" x14ac:dyDescent="0.25">
      <c r="A36" s="9"/>
      <c r="C36" s="3" t="s">
        <v>24</v>
      </c>
      <c r="F36" s="36">
        <v>5151.7</v>
      </c>
      <c r="G36" s="37"/>
      <c r="H36" s="37">
        <v>4406.8</v>
      </c>
      <c r="J36" s="22"/>
    </row>
    <row r="37" spans="1:11" ht="18" customHeight="1" x14ac:dyDescent="0.2">
      <c r="A37" s="9"/>
      <c r="C37" s="3" t="s">
        <v>21</v>
      </c>
      <c r="F37" s="36">
        <v>7604.8</v>
      </c>
      <c r="G37" s="37"/>
      <c r="H37" s="37">
        <v>7371.7</v>
      </c>
    </row>
    <row r="38" spans="1:11" ht="18" customHeight="1" x14ac:dyDescent="0.2">
      <c r="A38" s="9"/>
      <c r="F38" s="34">
        <f>SUM(F35:F37)</f>
        <v>19244.3</v>
      </c>
      <c r="G38" s="41"/>
      <c r="H38" s="35">
        <f>SUM(H35:H37)</f>
        <v>17084.5</v>
      </c>
    </row>
    <row r="39" spans="1:11" ht="18" customHeight="1" x14ac:dyDescent="0.2">
      <c r="A39" s="9"/>
      <c r="B39" s="68" t="s">
        <v>25</v>
      </c>
      <c r="C39" s="69"/>
      <c r="F39" s="34">
        <f>F33+F38</f>
        <v>1662695.3100000003</v>
      </c>
      <c r="G39" s="41"/>
      <c r="H39" s="35">
        <f>H33+H38</f>
        <v>1373246.7</v>
      </c>
    </row>
    <row r="40" spans="1:11" ht="18" customHeight="1" x14ac:dyDescent="0.2">
      <c r="A40" s="9"/>
      <c r="F40" s="27"/>
      <c r="G40" s="10"/>
      <c r="H40" s="10"/>
    </row>
    <row r="41" spans="1:11" ht="18" customHeight="1" x14ac:dyDescent="0.2">
      <c r="A41" s="9"/>
      <c r="B41" s="68" t="s">
        <v>26</v>
      </c>
      <c r="C41" s="69"/>
      <c r="F41" s="27"/>
      <c r="G41" s="10"/>
      <c r="H41" s="10"/>
    </row>
    <row r="42" spans="1:11" ht="18" customHeight="1" x14ac:dyDescent="0.2">
      <c r="A42" s="9"/>
      <c r="B42" s="69" t="s">
        <v>27</v>
      </c>
      <c r="C42" s="69"/>
      <c r="D42" s="69"/>
      <c r="E42" s="69"/>
      <c r="F42" s="36">
        <v>73434.3</v>
      </c>
      <c r="G42" s="37">
        <v>-45029454</v>
      </c>
      <c r="H42" s="37">
        <v>73434.3</v>
      </c>
    </row>
    <row r="43" spans="1:11" ht="18" customHeight="1" x14ac:dyDescent="0.2">
      <c r="A43" s="9"/>
      <c r="B43" s="69" t="s">
        <v>28</v>
      </c>
      <c r="C43" s="69"/>
      <c r="D43" s="69"/>
      <c r="E43" s="69"/>
      <c r="F43" s="36">
        <v>83340.800000000003</v>
      </c>
      <c r="G43" s="37">
        <v>0</v>
      </c>
      <c r="H43" s="37">
        <v>64755</v>
      </c>
    </row>
    <row r="44" spans="1:11" ht="18" customHeight="1" x14ac:dyDescent="0.2">
      <c r="A44" s="9"/>
      <c r="B44" s="68" t="s">
        <v>29</v>
      </c>
      <c r="C44" s="69"/>
      <c r="F44" s="62">
        <f>SUM(F42:F43)</f>
        <v>156775.1</v>
      </c>
      <c r="G44" s="61"/>
      <c r="H44" s="63">
        <f>SUM(H42:H43)</f>
        <v>138189.29999999999</v>
      </c>
    </row>
    <row r="45" spans="1:11" ht="18" customHeight="1" thickBot="1" x14ac:dyDescent="0.25">
      <c r="A45" s="9"/>
      <c r="B45" s="68" t="s">
        <v>30</v>
      </c>
      <c r="C45" s="69"/>
      <c r="D45" s="69"/>
      <c r="E45" s="3" t="s">
        <v>30</v>
      </c>
      <c r="F45" s="64">
        <f>F39+F44</f>
        <v>1819470.4100000004</v>
      </c>
      <c r="G45" s="61"/>
      <c r="H45" s="65">
        <f>H39+H44</f>
        <v>1511436</v>
      </c>
      <c r="K45" s="20"/>
    </row>
    <row r="46" spans="1:11" ht="18" customHeight="1" thickTop="1" x14ac:dyDescent="0.2">
      <c r="A46" s="11"/>
    </row>
    <row r="47" spans="1:11" ht="18" customHeight="1" x14ac:dyDescent="0.2">
      <c r="A47" s="11"/>
    </row>
    <row r="48" spans="1:11" ht="18" customHeight="1" x14ac:dyDescent="0.2">
      <c r="A48" s="11"/>
      <c r="F48" s="28"/>
      <c r="H48" s="12"/>
    </row>
    <row r="49" spans="1:10" ht="18" customHeight="1" x14ac:dyDescent="0.2">
      <c r="A49" s="11"/>
    </row>
    <row r="50" spans="1:10" ht="18" customHeight="1" x14ac:dyDescent="0.2">
      <c r="A50" s="11"/>
    </row>
    <row r="51" spans="1:10" ht="18" customHeight="1" x14ac:dyDescent="0.2">
      <c r="A51" s="74"/>
      <c r="B51" s="67"/>
      <c r="C51" s="67"/>
      <c r="D51" s="67"/>
      <c r="E51" s="67"/>
      <c r="F51" s="67"/>
      <c r="G51" s="67"/>
      <c r="H51" s="67"/>
    </row>
    <row r="52" spans="1:10" ht="18" customHeight="1" x14ac:dyDescent="0.2">
      <c r="A52" s="67" t="s">
        <v>62</v>
      </c>
      <c r="B52" s="67"/>
      <c r="C52" s="67"/>
      <c r="D52" s="67" t="s">
        <v>59</v>
      </c>
      <c r="E52" s="67"/>
      <c r="F52" s="67" t="s">
        <v>31</v>
      </c>
      <c r="G52" s="67"/>
      <c r="H52" s="67"/>
    </row>
    <row r="53" spans="1:10" ht="18" customHeight="1" x14ac:dyDescent="0.2">
      <c r="A53" s="67" t="s">
        <v>63</v>
      </c>
      <c r="B53" s="67"/>
      <c r="C53" s="67"/>
      <c r="D53" s="70" t="s">
        <v>60</v>
      </c>
      <c r="E53" s="70"/>
      <c r="F53" s="70" t="s">
        <v>32</v>
      </c>
      <c r="G53" s="70"/>
      <c r="H53" s="70"/>
    </row>
    <row r="54" spans="1:10" ht="18" customHeight="1" x14ac:dyDescent="0.2">
      <c r="A54" s="11"/>
    </row>
    <row r="55" spans="1:10" ht="18" customHeight="1" x14ac:dyDescent="0.2">
      <c r="A55" s="11"/>
    </row>
    <row r="56" spans="1:10" ht="18" customHeight="1" x14ac:dyDescent="0.2">
      <c r="A56" s="2"/>
      <c r="B56" s="2"/>
      <c r="C56" s="2"/>
      <c r="D56" s="2"/>
      <c r="E56" s="2"/>
      <c r="F56" s="23"/>
      <c r="G56" s="2"/>
      <c r="H56" s="2"/>
    </row>
    <row r="57" spans="1:10" ht="18" customHeight="1" x14ac:dyDescent="0.2">
      <c r="A57" s="2"/>
      <c r="B57" s="2"/>
      <c r="C57" s="2"/>
      <c r="D57" s="2"/>
      <c r="E57" s="2"/>
      <c r="F57" s="23"/>
      <c r="G57" s="2"/>
      <c r="H57" s="2"/>
    </row>
    <row r="58" spans="1:10" ht="18" customHeight="1" x14ac:dyDescent="0.2">
      <c r="A58" s="2"/>
      <c r="B58" s="2"/>
      <c r="C58" s="2"/>
      <c r="D58" s="66"/>
      <c r="E58" s="66"/>
      <c r="F58" s="24"/>
      <c r="G58" s="4"/>
      <c r="H58" s="2"/>
    </row>
    <row r="59" spans="1:10" ht="18" customHeight="1" x14ac:dyDescent="0.2">
      <c r="A59" s="2"/>
      <c r="B59" s="2"/>
      <c r="C59" s="2"/>
      <c r="D59" s="66"/>
      <c r="E59" s="66"/>
      <c r="F59" s="24"/>
      <c r="G59" s="4"/>
      <c r="H59" s="2"/>
    </row>
    <row r="60" spans="1:10" ht="18" customHeight="1" x14ac:dyDescent="0.2">
      <c r="B60" s="71" t="s">
        <v>0</v>
      </c>
      <c r="C60" s="69"/>
      <c r="D60" s="69"/>
      <c r="E60" s="69"/>
    </row>
    <row r="61" spans="1:10" ht="18" customHeight="1" x14ac:dyDescent="0.2">
      <c r="B61" s="71" t="s">
        <v>33</v>
      </c>
      <c r="C61" s="69"/>
      <c r="D61" s="69"/>
      <c r="E61" s="69"/>
    </row>
    <row r="62" spans="1:10" ht="18" customHeight="1" x14ac:dyDescent="0.2">
      <c r="B62" s="71" t="s">
        <v>67</v>
      </c>
      <c r="C62" s="69"/>
      <c r="D62" s="69"/>
      <c r="E62" s="69"/>
      <c r="F62" s="69"/>
      <c r="G62" s="69"/>
      <c r="H62" s="69"/>
    </row>
    <row r="63" spans="1:10" s="5" customFormat="1" ht="18" customHeight="1" x14ac:dyDescent="0.2">
      <c r="B63" s="72" t="s">
        <v>2</v>
      </c>
      <c r="C63" s="73"/>
      <c r="D63" s="73"/>
      <c r="E63" s="73"/>
      <c r="F63" s="73"/>
      <c r="G63" s="73"/>
      <c r="H63" s="73"/>
      <c r="J63" s="21"/>
    </row>
    <row r="65" spans="2:8" ht="18" customHeight="1" x14ac:dyDescent="0.2">
      <c r="C65" s="5" t="s">
        <v>34</v>
      </c>
      <c r="F65" s="18">
        <v>2022</v>
      </c>
      <c r="G65" s="5"/>
      <c r="H65" s="18">
        <v>2021</v>
      </c>
    </row>
    <row r="66" spans="2:8" ht="18" customHeight="1" x14ac:dyDescent="0.2">
      <c r="C66" s="3" t="s">
        <v>35</v>
      </c>
      <c r="F66" s="31">
        <v>31945.8</v>
      </c>
      <c r="G66" s="17"/>
      <c r="H66" s="17">
        <v>29621.5</v>
      </c>
    </row>
    <row r="67" spans="2:8" ht="18" customHeight="1" x14ac:dyDescent="0.2">
      <c r="C67" s="3" t="s">
        <v>36</v>
      </c>
      <c r="F67" s="31">
        <v>2631.2</v>
      </c>
      <c r="G67" s="17"/>
      <c r="H67" s="17">
        <v>2385.1</v>
      </c>
    </row>
    <row r="68" spans="2:8" ht="18" customHeight="1" x14ac:dyDescent="0.2">
      <c r="C68" s="3" t="s">
        <v>37</v>
      </c>
      <c r="F68" s="31">
        <v>11500.4</v>
      </c>
      <c r="G68" s="17"/>
      <c r="H68" s="17">
        <v>4927.6000000000004</v>
      </c>
    </row>
    <row r="69" spans="2:8" ht="18" customHeight="1" x14ac:dyDescent="0.2">
      <c r="C69" s="3" t="s">
        <v>38</v>
      </c>
      <c r="F69" s="31">
        <v>57.9</v>
      </c>
      <c r="G69" s="17"/>
      <c r="H69" s="17">
        <v>275.10000000000002</v>
      </c>
    </row>
    <row r="70" spans="2:8" ht="18" customHeight="1" x14ac:dyDescent="0.2">
      <c r="C70" s="3" t="s">
        <v>39</v>
      </c>
      <c r="F70" s="31">
        <v>9.6999999999999993</v>
      </c>
      <c r="G70" s="17"/>
      <c r="H70" s="17">
        <v>55</v>
      </c>
    </row>
    <row r="71" spans="2:8" ht="18" customHeight="1" x14ac:dyDescent="0.2">
      <c r="C71" s="3" t="s">
        <v>40</v>
      </c>
      <c r="F71" s="31">
        <v>301.39999999999998</v>
      </c>
      <c r="G71" s="17"/>
      <c r="H71" s="17">
        <v>78.599999999999994</v>
      </c>
    </row>
    <row r="72" spans="2:8" ht="18" customHeight="1" x14ac:dyDescent="0.2">
      <c r="C72" s="3" t="s">
        <v>41</v>
      </c>
      <c r="F72" s="31">
        <v>97.7</v>
      </c>
      <c r="G72" s="17"/>
      <c r="H72" s="17">
        <v>115.6</v>
      </c>
    </row>
    <row r="73" spans="2:8" ht="18" customHeight="1" x14ac:dyDescent="0.2">
      <c r="C73" s="3" t="s">
        <v>42</v>
      </c>
      <c r="F73" s="31">
        <v>1401</v>
      </c>
      <c r="G73" s="17"/>
      <c r="H73" s="17">
        <v>2940.6</v>
      </c>
    </row>
    <row r="74" spans="2:8" ht="18" customHeight="1" x14ac:dyDescent="0.2">
      <c r="F74" s="34">
        <f>SUM(F66:F73)</f>
        <v>47945.1</v>
      </c>
      <c r="G74" s="39"/>
      <c r="H74" s="35">
        <f>SUM(H66:H73)</f>
        <v>40399.099999999991</v>
      </c>
    </row>
    <row r="75" spans="2:8" ht="18" customHeight="1" x14ac:dyDescent="0.2">
      <c r="B75" s="68"/>
      <c r="C75" s="69"/>
      <c r="D75" s="69"/>
      <c r="F75" s="27"/>
      <c r="G75" s="10"/>
      <c r="H75" s="10"/>
    </row>
    <row r="76" spans="2:8" ht="18" customHeight="1" x14ac:dyDescent="0.2">
      <c r="C76" s="5"/>
      <c r="F76" s="27"/>
      <c r="G76" s="10"/>
      <c r="H76" s="10"/>
    </row>
    <row r="77" spans="2:8" ht="18" customHeight="1" x14ac:dyDescent="0.2">
      <c r="C77" s="5" t="s">
        <v>43</v>
      </c>
      <c r="F77" s="27"/>
      <c r="G77" s="10"/>
      <c r="H77" s="10"/>
    </row>
    <row r="78" spans="2:8" ht="18" customHeight="1" x14ac:dyDescent="0.2">
      <c r="C78" s="3" t="s">
        <v>44</v>
      </c>
      <c r="F78" s="31">
        <v>16406.5</v>
      </c>
      <c r="G78" s="17"/>
      <c r="H78" s="17">
        <v>12300.3</v>
      </c>
    </row>
    <row r="79" spans="2:8" ht="18" customHeight="1" x14ac:dyDescent="0.2">
      <c r="C79" s="3" t="s">
        <v>45</v>
      </c>
      <c r="F79" s="31">
        <v>2038.1</v>
      </c>
      <c r="G79" s="17"/>
      <c r="H79" s="17">
        <v>2023.7</v>
      </c>
    </row>
    <row r="80" spans="2:8" ht="18" customHeight="1" x14ac:dyDescent="0.2">
      <c r="B80" s="5"/>
      <c r="C80" s="3" t="s">
        <v>46</v>
      </c>
      <c r="D80" s="5"/>
      <c r="F80" s="31">
        <v>43.7</v>
      </c>
      <c r="G80" s="17"/>
      <c r="H80" s="17">
        <v>5.8</v>
      </c>
    </row>
    <row r="81" spans="2:8" ht="18" customHeight="1" x14ac:dyDescent="0.2">
      <c r="B81" s="5"/>
      <c r="C81" s="3" t="s">
        <v>64</v>
      </c>
      <c r="D81" s="5"/>
      <c r="F81" s="31">
        <v>69.8</v>
      </c>
      <c r="G81" s="17"/>
      <c r="H81" s="17">
        <v>2.2000000000000002</v>
      </c>
    </row>
    <row r="82" spans="2:8" ht="18" customHeight="1" x14ac:dyDescent="0.2">
      <c r="C82" s="3" t="s">
        <v>47</v>
      </c>
      <c r="F82" s="42">
        <v>2029.6</v>
      </c>
      <c r="G82" s="43"/>
      <c r="H82" s="43">
        <v>1592.5</v>
      </c>
    </row>
    <row r="83" spans="2:8" ht="18" customHeight="1" x14ac:dyDescent="0.2">
      <c r="F83" s="60">
        <f>SUM(F78:F82)</f>
        <v>20587.699999999997</v>
      </c>
      <c r="G83" s="39"/>
      <c r="H83" s="41">
        <f>SUM(H78:H82)</f>
        <v>15924.5</v>
      </c>
    </row>
    <row r="84" spans="2:8" ht="18" customHeight="1" x14ac:dyDescent="0.2">
      <c r="C84" s="5" t="s">
        <v>48</v>
      </c>
      <c r="F84" s="46">
        <v>5563.5726699999996</v>
      </c>
      <c r="G84" s="47"/>
      <c r="H84" s="47">
        <v>4074.3674700000001</v>
      </c>
    </row>
    <row r="85" spans="2:8" ht="18" customHeight="1" x14ac:dyDescent="0.2">
      <c r="C85" s="3" t="s">
        <v>49</v>
      </c>
      <c r="F85" s="44">
        <f>F74-F83-F84</f>
        <v>21793.82733</v>
      </c>
      <c r="G85" s="39"/>
      <c r="H85" s="45">
        <f>H74-H83-H84</f>
        <v>20400.23252999999</v>
      </c>
    </row>
    <row r="86" spans="2:8" ht="18" customHeight="1" x14ac:dyDescent="0.2">
      <c r="F86" s="29"/>
      <c r="G86" s="10"/>
      <c r="H86" s="13"/>
    </row>
    <row r="87" spans="2:8" ht="18" customHeight="1" x14ac:dyDescent="0.2">
      <c r="C87" s="5" t="s">
        <v>50</v>
      </c>
      <c r="F87" s="30"/>
      <c r="G87" s="14"/>
      <c r="H87" s="14"/>
    </row>
    <row r="88" spans="2:8" ht="18" customHeight="1" x14ac:dyDescent="0.2">
      <c r="C88" s="3" t="s">
        <v>51</v>
      </c>
      <c r="F88" s="48">
        <v>6682.4</v>
      </c>
      <c r="G88" s="47"/>
      <c r="H88" s="49">
        <v>6274.2</v>
      </c>
    </row>
    <row r="89" spans="2:8" ht="18" customHeight="1" x14ac:dyDescent="0.2">
      <c r="C89" s="3" t="s">
        <v>52</v>
      </c>
      <c r="F89" s="48">
        <v>5181.3</v>
      </c>
      <c r="G89" s="47"/>
      <c r="H89" s="49">
        <v>4450.8</v>
      </c>
    </row>
    <row r="90" spans="2:8" ht="18" customHeight="1" x14ac:dyDescent="0.2">
      <c r="C90" s="3" t="s">
        <v>53</v>
      </c>
      <c r="F90" s="50">
        <v>890.4</v>
      </c>
      <c r="G90" s="47"/>
      <c r="H90" s="51">
        <v>737.2</v>
      </c>
    </row>
    <row r="91" spans="2:8" ht="18" customHeight="1" x14ac:dyDescent="0.2">
      <c r="F91" s="58">
        <f>SUM(F88:F90)</f>
        <v>12754.1</v>
      </c>
      <c r="G91" s="39"/>
      <c r="H91" s="59">
        <f>SUM(H88:H90)</f>
        <v>11462.2</v>
      </c>
    </row>
    <row r="92" spans="2:8" ht="18" customHeight="1" x14ac:dyDescent="0.2">
      <c r="C92" s="5" t="s">
        <v>58</v>
      </c>
      <c r="D92" s="5"/>
      <c r="F92" s="44">
        <f>F85-F91</f>
        <v>9039.7273299999997</v>
      </c>
      <c r="G92" s="41"/>
      <c r="H92" s="45">
        <f>H85-H91</f>
        <v>8938.0325299999895</v>
      </c>
    </row>
    <row r="93" spans="2:8" ht="18" customHeight="1" x14ac:dyDescent="0.2">
      <c r="C93" s="3" t="s">
        <v>65</v>
      </c>
      <c r="F93" s="48">
        <v>438.5</v>
      </c>
      <c r="G93" s="17"/>
      <c r="H93" s="49">
        <v>212.7</v>
      </c>
    </row>
    <row r="94" spans="2:8" ht="18" customHeight="1" x14ac:dyDescent="0.2">
      <c r="C94" s="68" t="s">
        <v>54</v>
      </c>
      <c r="D94" s="69"/>
      <c r="E94" s="69"/>
      <c r="F94" s="44">
        <f>F92+F93</f>
        <v>9478.2273299999997</v>
      </c>
      <c r="G94" s="41"/>
      <c r="H94" s="45">
        <f>H92+H93</f>
        <v>9150.7325299999902</v>
      </c>
    </row>
    <row r="95" spans="2:8" ht="18" customHeight="1" x14ac:dyDescent="0.2">
      <c r="C95" s="68" t="s">
        <v>55</v>
      </c>
      <c r="D95" s="69"/>
      <c r="E95" s="69"/>
      <c r="F95" s="52">
        <v>1729.1363200000001</v>
      </c>
      <c r="G95" s="47"/>
      <c r="H95" s="53">
        <v>2501.8000000000002</v>
      </c>
    </row>
    <row r="96" spans="2:8" ht="18" customHeight="1" x14ac:dyDescent="0.2">
      <c r="C96" s="3" t="s">
        <v>56</v>
      </c>
      <c r="F96" s="54">
        <v>0</v>
      </c>
      <c r="G96" s="17"/>
      <c r="H96" s="55">
        <v>0</v>
      </c>
    </row>
    <row r="97" spans="1:8" ht="18" customHeight="1" thickBot="1" x14ac:dyDescent="0.25">
      <c r="C97" s="68" t="s">
        <v>57</v>
      </c>
      <c r="D97" s="69"/>
      <c r="E97" s="69"/>
      <c r="F97" s="56">
        <f>F94-F95-F96</f>
        <v>7749.0910100000001</v>
      </c>
      <c r="G97" s="39"/>
      <c r="H97" s="57">
        <f>H94-H95-H96</f>
        <v>6648.93252999999</v>
      </c>
    </row>
    <row r="98" spans="1:8" ht="18" customHeight="1" thickTop="1" x14ac:dyDescent="0.2">
      <c r="C98" s="15"/>
      <c r="D98" s="16"/>
      <c r="E98" s="16"/>
      <c r="F98" s="31"/>
      <c r="H98" s="17"/>
    </row>
    <row r="99" spans="1:8" ht="18" customHeight="1" x14ac:dyDescent="0.2">
      <c r="C99" s="15"/>
      <c r="D99" s="16"/>
      <c r="E99" s="16"/>
      <c r="F99" s="31"/>
      <c r="H99" s="17"/>
    </row>
    <row r="100" spans="1:8" ht="18" customHeight="1" x14ac:dyDescent="0.2">
      <c r="C100" s="15"/>
      <c r="D100" s="16"/>
      <c r="E100" s="16"/>
      <c r="F100" s="31"/>
      <c r="H100" s="17"/>
    </row>
    <row r="101" spans="1:8" ht="18" customHeight="1" x14ac:dyDescent="0.2">
      <c r="C101" s="15"/>
      <c r="D101" s="16"/>
      <c r="E101" s="16"/>
      <c r="F101" s="31"/>
      <c r="H101" s="17"/>
    </row>
    <row r="102" spans="1:8" ht="18" customHeight="1" x14ac:dyDescent="0.2">
      <c r="C102" s="15"/>
      <c r="D102" s="16"/>
      <c r="E102" s="16"/>
      <c r="F102" s="31"/>
      <c r="H102" s="17"/>
    </row>
    <row r="103" spans="1:8" ht="18" customHeight="1" x14ac:dyDescent="0.2">
      <c r="A103" s="67" t="s">
        <v>62</v>
      </c>
      <c r="B103" s="67"/>
      <c r="C103" s="67"/>
      <c r="D103" s="67" t="s">
        <v>59</v>
      </c>
      <c r="E103" s="67"/>
      <c r="F103" s="67" t="s">
        <v>31</v>
      </c>
      <c r="G103" s="67"/>
      <c r="H103" s="67"/>
    </row>
    <row r="104" spans="1:8" ht="18" customHeight="1" x14ac:dyDescent="0.2">
      <c r="A104" s="67" t="s">
        <v>63</v>
      </c>
      <c r="B104" s="67"/>
      <c r="C104" s="67"/>
      <c r="D104" s="70" t="s">
        <v>60</v>
      </c>
      <c r="E104" s="70"/>
      <c r="F104" s="67" t="s">
        <v>32</v>
      </c>
      <c r="G104" s="67"/>
      <c r="H104" s="67"/>
    </row>
  </sheetData>
  <mergeCells count="38">
    <mergeCell ref="B5:E5"/>
    <mergeCell ref="B6:E6"/>
    <mergeCell ref="B7:H7"/>
    <mergeCell ref="F52:H52"/>
    <mergeCell ref="D51:E51"/>
    <mergeCell ref="B8:H8"/>
    <mergeCell ref="F53:H53"/>
    <mergeCell ref="A53:C53"/>
    <mergeCell ref="D53:E53"/>
    <mergeCell ref="F51:H51"/>
    <mergeCell ref="B24:C24"/>
    <mergeCell ref="B26:D26"/>
    <mergeCell ref="B34:C34"/>
    <mergeCell ref="B39:C39"/>
    <mergeCell ref="B41:C41"/>
    <mergeCell ref="B42:E42"/>
    <mergeCell ref="B43:E43"/>
    <mergeCell ref="B44:C44"/>
    <mergeCell ref="B45:D45"/>
    <mergeCell ref="A51:C51"/>
    <mergeCell ref="A104:C104"/>
    <mergeCell ref="D104:E104"/>
    <mergeCell ref="B60:E60"/>
    <mergeCell ref="B61:E61"/>
    <mergeCell ref="B62:H62"/>
    <mergeCell ref="B63:H63"/>
    <mergeCell ref="B75:D75"/>
    <mergeCell ref="F104:H104"/>
    <mergeCell ref="A103:C103"/>
    <mergeCell ref="D103:E103"/>
    <mergeCell ref="F103:H103"/>
    <mergeCell ref="C94:E94"/>
    <mergeCell ref="C95:E95"/>
    <mergeCell ref="D59:E59"/>
    <mergeCell ref="A52:C52"/>
    <mergeCell ref="D52:E52"/>
    <mergeCell ref="D58:E58"/>
    <mergeCell ref="C97:E97"/>
  </mergeCells>
  <printOptions horizontalCentered="1"/>
  <pageMargins left="0.51181102362204722" right="0.51181102362204722" top="0.94488188976377963" bottom="0.55118110236220474" header="0.31496062992125984" footer="0.31496062992125984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y Est.de Resul-2022</vt:lpstr>
      <vt:lpstr>'Balance y Est.de Resul-2022'!Área_de_impresión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 Antonio García Salmerón</dc:creator>
  <cp:lastModifiedBy>Silvano Antonio García Salmerón</cp:lastModifiedBy>
  <cp:lastPrinted>2022-06-07T15:30:07Z</cp:lastPrinted>
  <dcterms:created xsi:type="dcterms:W3CDTF">2017-12-22T17:36:01Z</dcterms:created>
  <dcterms:modified xsi:type="dcterms:W3CDTF">2022-06-07T16:34:18Z</dcterms:modified>
</cp:coreProperties>
</file>