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<sst xmlns="http://schemas.openxmlformats.org/spreadsheetml/2006/main" count="92" uniqueCount="84">
  <si>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</si>
  <si>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</si>
  <si>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</si>
  <si>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</si>
  <si>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</si>
  <si>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</si>
  <si>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</si>
  <si>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</si>
  <si>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</si>
  <si>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</si>
  <si>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</si>
  <si>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</si>
  <si>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</si>
  <si>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</si>
  <si>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</si>
  <si>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</si>
  <si>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</si>
  <si>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</si>
  <si>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</si>
  <si>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</si>
  <si>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</si>
  <si>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</si>
  <si>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</si>
  <si>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</si>
  <si>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</si>
  <si>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</si>
  <si>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</si>
  <si>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</si>
  <si>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</si>
  <si>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</si>
  <si>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</si>
  <si>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</si>
  <si>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</si>
  <si>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</si>
  <si>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</si>
  <si>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</si>
  <si>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</si>
  <si>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</si>
  <si>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</si>
  <si>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</si>
  <si>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</si>
  <si>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</si>
  <si>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</si>
  <si>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</si>
  <si>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</si>
  <si>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</si>
  <si>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</si>
  <si>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</si>
  <si>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</si>
  <si>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</si>
  <si>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</si>
  <si>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</si>
  <si>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</si>
  <si>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</si>
  <si>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</si>
  <si>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</si>
  <si>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</si>
  <si>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</si>
  <si>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</si>
  <si>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</si>
  <si>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</si>
  <si>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</si>
  <si>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</si>
  <si>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</si>
  <si>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</si>
  <si>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</si>
  <si>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</si>
  <si>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</si>
  <si>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</si>
  <si>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</si>
  <si>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</si>
  <si>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</si>
  <si>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</si>
  <si>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</si>
  <si>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</si>
  <si>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</si>
  <si>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</si>
  <si>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</si>
  <si>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</si>
  <si>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</si>
  <si>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</si>
  <si>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JULIO 2022</t>
  </si>
  <si>
    <t>JULIO 2021</t>
  </si>
  <si>
    <t>SARAM, S.A. DE C.V.
Empresa Salvadoreña
ESTADO DE RESULTADO INTEGRAL
Por Los Ejercicios Finalizados al 31 Julio 2022 Y Diciembre de 2021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</si>
</sst>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8" fontId="19" fillId="33" borderId="0" xfId="49" applyFont="1" applyFill="1" applyAlignment="1">
      <alignment horizontal="right"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11" fillId="0" borderId="0" xfId="59" applyFont="1" applyAlignment="1">
      <alignment vertical="center" wrapText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%20Estados%20financieros%20Julio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yor"/>
      <sheetName val="Balanza"/>
      <sheetName val="Anexo ER"/>
      <sheetName val="ER Areas"/>
      <sheetName val="Anexo balance"/>
      <sheetName val="Balance comparativo version 2"/>
      <sheetName val="ER re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M44" sqref="M44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2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21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ht="18" customHeight="1"/>
    <row r="7" ht="6" customHeight="1"/>
    <row r="8" spans="11:16" s="1" customFormat="1" ht="12.75" customHeight="1">
      <c r="K8" s="28" t="s">
        <v>81</v>
      </c>
      <c r="L8" s="101"/>
      <c r="M8" s="28" t="s">
        <v>82</v>
      </c>
      <c r="N8" s="102"/>
      <c r="O8" s="103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24330149.479999997</v>
      </c>
      <c r="M10" s="18">
        <f>+M11+M17</f>
        <v>23013840.919999998</v>
      </c>
      <c r="O10" s="107">
        <f aca="true" t="shared" si="0" ref="O10:O21">+M10-K10</f>
        <v>-1316308.5599999987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13651246.6</v>
      </c>
      <c r="M11" s="12">
        <f>SUM(M12:M16)</f>
        <v>12301285.53</v>
      </c>
      <c r="O11" s="110">
        <f t="shared" si="0"/>
        <v>-1349961.0700000003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3459527.8200000003</v>
      </c>
      <c r="L12" s="105"/>
      <c r="M12" s="31">
        <v>2329471.42</v>
      </c>
      <c r="N12" s="2"/>
      <c r="O12" s="31">
        <f t="shared" si="0"/>
        <v>-1130056.4000000004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197622.64</v>
      </c>
      <c r="L13" s="105"/>
      <c r="M13" s="31">
        <v>279979.24</v>
      </c>
      <c r="N13" s="2"/>
      <c r="O13" s="31">
        <f t="shared" si="0"/>
        <v>82356.59999999998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2099186.17</v>
      </c>
      <c r="L14" s="105"/>
      <c r="M14" s="31">
        <v>1987621.2200000002</v>
      </c>
      <c r="N14" s="2"/>
      <c r="O14" s="31">
        <f t="shared" si="0"/>
        <v>-111564.94999999972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7256303.94</v>
      </c>
      <c r="L15" s="105"/>
      <c r="M15" s="31">
        <v>7296275.589999999</v>
      </c>
      <c r="N15" s="2"/>
      <c r="O15" s="31">
        <f t="shared" si="0"/>
        <v>39971.64999999851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638606.03</v>
      </c>
      <c r="L16" s="105"/>
      <c r="M16" s="31">
        <v>407938.05999999994</v>
      </c>
      <c r="N16" s="2"/>
      <c r="O16" s="31">
        <f t="shared" si="0"/>
        <v>-230667.9700000001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10678902.879999999</v>
      </c>
      <c r="M17" s="12">
        <f>SUM(M18:M21)</f>
        <v>10712555.389999999</v>
      </c>
      <c r="O17" s="110">
        <f t="shared" si="0"/>
        <v>33652.50999999978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17801374.31</v>
      </c>
      <c r="L18" s="2"/>
      <c r="M18" s="31">
        <v>17137768.72</v>
      </c>
      <c r="N18" s="2"/>
      <c r="O18" s="109">
        <f t="shared" si="0"/>
        <v>-663605.5899999999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-7891490.26</v>
      </c>
      <c r="L19" s="2"/>
      <c r="M19" s="31">
        <v>-7406781.909999999</v>
      </c>
      <c r="N19" s="2"/>
      <c r="O19" s="109">
        <f t="shared" si="0"/>
        <v>484708.35000000056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3626.19</v>
      </c>
      <c r="L20" s="2"/>
      <c r="M20" s="31">
        <v>12851.720000000001</v>
      </c>
      <c r="N20" s="2"/>
      <c r="O20" s="109">
        <f t="shared" si="0"/>
        <v>9225.53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765392.64</v>
      </c>
      <c r="L21" s="2"/>
      <c r="M21" s="31">
        <v>968716.8599999999</v>
      </c>
      <c r="N21" s="2"/>
      <c r="O21" s="109">
        <f t="shared" si="0"/>
        <v>203324.21999999986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24330149.479999997</v>
      </c>
      <c r="M23" s="21">
        <f>+M10</f>
        <v>23013840.919999998</v>
      </c>
      <c r="O23" s="106">
        <f>+M23-K23</f>
        <v>-1316308.5599999987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17078147.11</v>
      </c>
      <c r="M25" s="18">
        <f>+M26+M32</f>
        <v>15793984.01</v>
      </c>
      <c r="O25" s="107">
        <f>+M25-K25</f>
        <v>-1284163.0999999996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11686531.7</v>
      </c>
      <c r="M26" s="20">
        <f>SUM(M27:M31)</f>
        <v>10199268.6</v>
      </c>
      <c r="O26" s="108">
        <f>+M26-K26</f>
        <v>-1487263.0999999996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9574595.28</v>
      </c>
      <c r="M27" s="31">
        <v>7732527.54</v>
      </c>
      <c r="O27" s="31">
        <f>+K27-M27</f>
        <v>1842067.7399999993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1880841.8900000001</v>
      </c>
      <c r="M28" s="31">
        <v>2270505.03</v>
      </c>
      <c r="O28" s="31">
        <f>+K28-M28</f>
        <v>-389663.13999999966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93684.95</v>
      </c>
      <c r="M29" s="31">
        <v>81372.18000000001</v>
      </c>
      <c r="O29" s="31">
        <f>+K29-M29</f>
        <v>12312.76999999999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137226.25</v>
      </c>
      <c r="M30" s="31">
        <v>114680.52</v>
      </c>
      <c r="O30" s="31">
        <f>+K30-M30</f>
        <v>22545.729999999996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183.33</v>
      </c>
      <c r="M31" s="31">
        <v>183.33</v>
      </c>
      <c r="O31" s="31">
        <f>+K31-M31</f>
        <v>0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5391615.41</v>
      </c>
      <c r="M32" s="19">
        <f>SUM(M33:M34)</f>
        <v>5594715.41</v>
      </c>
      <c r="O32" s="108">
        <f>+M32-K32</f>
        <v>203100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5216900</v>
      </c>
      <c r="M33" s="31">
        <v>5420000</v>
      </c>
      <c r="O33" s="31">
        <f>+K33-M33</f>
        <v>-203100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7252002.37</v>
      </c>
      <c r="M36" s="18">
        <f>+M37</f>
        <v>7219856.909999987</v>
      </c>
      <c r="O36" s="107">
        <f>+M36-K36</f>
        <v>-32145.460000013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7252002.37</v>
      </c>
      <c r="M37" s="10">
        <f>SUM(M38:N42)</f>
        <v>7219856.909999987</v>
      </c>
      <c r="O37" s="108">
        <f>+M37-K37</f>
        <v>-32145.460000013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3150000</v>
      </c>
      <c r="M38" s="31">
        <v>3150000</v>
      </c>
      <c r="O38" s="31">
        <f>+K38-M38</f>
        <v>0</v>
      </c>
    </row>
    <row r="39" spans="1:15" s="2" customFormat="1" ht="11.2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2147598.34</v>
      </c>
      <c r="M40" s="31">
        <v>2229494.61</v>
      </c>
      <c r="O40" s="31">
        <f>+K40-M40</f>
        <v>-81896.27000000002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1008396.11</v>
      </c>
      <c r="M41" s="92">
        <v>894354.379999988</v>
      </c>
      <c r="O41" s="31">
        <f>+K41-M41</f>
        <v>114041.73000001197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3.5" thickBot="1" thickTop="1">
      <c r="A44" s="15"/>
      <c r="B44" s="15"/>
      <c r="C44" s="15"/>
      <c r="D44" s="15"/>
      <c r="E44" s="4" t="s">
        <v>29</v>
      </c>
      <c r="J44" s="7"/>
      <c r="K44" s="7">
        <f>+K25+K36</f>
        <v>24330149.48</v>
      </c>
      <c r="M44" s="7">
        <f>+M25+M36</f>
        <v>23013840.919999987</v>
      </c>
      <c r="O44" s="106">
        <f>+M44-K44</f>
        <v>-1316308.5600000136</v>
      </c>
    </row>
    <row r="45" spans="1:15" s="5" customFormat="1" ht="12.75" thickTop="1">
      <c r="A45" s="15"/>
      <c r="B45" s="15"/>
      <c r="C45" s="15"/>
      <c r="D45" s="15"/>
      <c r="E45" s="4"/>
      <c r="J45" s="99"/>
      <c r="K45" s="99"/>
      <c r="M45" s="99"/>
      <c r="O45" s="100"/>
    </row>
    <row r="46" spans="1:15" s="5" customFormat="1" ht="12">
      <c r="A46" s="15"/>
      <c r="B46" s="15"/>
      <c r="C46" s="15"/>
      <c r="D46" s="15"/>
      <c r="E46" s="4"/>
      <c r="J46" s="99"/>
      <c r="K46" s="99"/>
      <c r="M46" s="99"/>
      <c r="O46" s="100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1" t="s">
        <v>53</v>
      </c>
      <c r="E49" s="111"/>
      <c r="F49" s="111"/>
      <c r="G49" s="111"/>
      <c r="H49" s="111"/>
      <c r="I49" s="111"/>
      <c r="J49" s="34"/>
      <c r="K49" s="111" t="s">
        <v>54</v>
      </c>
      <c r="L49" s="111"/>
      <c r="M49" s="111"/>
      <c r="N49" s="111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5" t="s">
        <v>83</v>
      </c>
      <c r="C3" s="115"/>
      <c r="D3" s="115"/>
      <c r="E3" s="115"/>
      <c r="F3" s="104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2022</v>
      </c>
      <c r="E5" s="44"/>
      <c r="F5" s="43">
        <v>2021</v>
      </c>
    </row>
    <row r="6" spans="1:8" ht="12.75">
      <c r="A6" s="47" t="s">
        <v>55</v>
      </c>
      <c r="G6" s="50"/>
      <c r="H6" s="50">
        <f>+D8-F8</f>
        <v>-11442627.620000001</v>
      </c>
    </row>
    <row r="7" ht="12.75">
      <c r="A7" s="47"/>
    </row>
    <row r="8" spans="2:256" ht="12.75">
      <c r="B8" s="47" t="s">
        <v>56</v>
      </c>
      <c r="C8" s="51"/>
      <c r="D8" s="50">
        <v>29845998.74</v>
      </c>
      <c r="E8" s="51"/>
      <c r="F8" s="50">
        <v>41288626.36</v>
      </c>
      <c r="G8" s="52"/>
      <c r="H8" s="52">
        <f>+D10-F10</f>
        <v>-9510769.489999998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25899339.56</v>
      </c>
      <c r="E10" s="60"/>
      <c r="F10" s="52">
        <v>35410109.05</v>
      </c>
      <c r="G10" s="61"/>
      <c r="H10" s="61">
        <f>+D12-F12</f>
        <v>-1931858.1300000027</v>
      </c>
    </row>
    <row r="11" spans="1:6" ht="12.75">
      <c r="A11" s="62" t="s">
        <v>57</v>
      </c>
      <c r="B11" s="62"/>
      <c r="C11" s="63"/>
      <c r="D11" s="56"/>
      <c r="E11" s="63"/>
      <c r="F11" s="56"/>
    </row>
    <row r="12" spans="1:256" ht="13.5" thickBot="1">
      <c r="A12" s="64" t="s">
        <v>57</v>
      </c>
      <c r="B12" s="65" t="s">
        <v>59</v>
      </c>
      <c r="D12" s="66">
        <f>+D8-D10</f>
        <v>3946659.1799999997</v>
      </c>
      <c r="F12" s="66">
        <f>+F8-F10</f>
        <v>5878517.310000002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67"/>
      <c r="E14" s="71"/>
      <c r="F14" s="67"/>
      <c r="G14" s="72"/>
      <c r="H14" s="72">
        <f aca="true" t="shared" si="0" ref="H14:H22">+D16-F16</f>
        <v>-110387.99000000002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67"/>
      <c r="E15" s="71"/>
      <c r="F15" s="67"/>
      <c r="G15" s="67"/>
      <c r="H15" s="67">
        <f t="shared" si="0"/>
        <v>-117525.73000000001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127789.56</v>
      </c>
      <c r="E16" s="74"/>
      <c r="F16" s="72">
        <v>238177.55000000002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147523.24000000002</v>
      </c>
      <c r="E17" s="71"/>
      <c r="F17" s="67">
        <v>265048.97000000003</v>
      </c>
      <c r="G17" s="67"/>
      <c r="H17" s="67">
        <f t="shared" si="0"/>
        <v>-658112.9999999998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51520.090000000004</v>
      </c>
      <c r="E18" s="71"/>
      <c r="F18" s="67">
        <v>88916.41</v>
      </c>
      <c r="G18" s="67"/>
      <c r="H18" s="67">
        <f t="shared" si="0"/>
        <v>-85458.03000000003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970103.3200000001</v>
      </c>
      <c r="E19" s="71"/>
      <c r="F19" s="67">
        <v>1628216.3199999998</v>
      </c>
      <c r="G19" s="67"/>
      <c r="H19" s="67">
        <f t="shared" si="0"/>
        <v>-432699.95999999996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140005.45</v>
      </c>
      <c r="E20" s="71"/>
      <c r="F20" s="67">
        <v>225463.48000000004</v>
      </c>
      <c r="G20" s="67"/>
      <c r="H20" s="67">
        <f t="shared" si="0"/>
        <v>-281980.29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533915.53</v>
      </c>
      <c r="E21" s="71"/>
      <c r="F21" s="67">
        <v>966615.49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437728.48000000004</v>
      </c>
      <c r="E22" s="71"/>
      <c r="F22" s="67">
        <v>719708.77</v>
      </c>
      <c r="G22" s="61"/>
      <c r="H22" s="61">
        <f t="shared" si="0"/>
        <v>-1723561.3199999994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2408585.6700000004</v>
      </c>
      <c r="F24" s="66">
        <f>SUM(F16:F23)</f>
        <v>4132146.9899999998</v>
      </c>
    </row>
    <row r="25" spans="1:8" ht="12.75">
      <c r="A25" s="62"/>
      <c r="B25" s="62"/>
      <c r="C25" s="63"/>
      <c r="D25" s="56"/>
      <c r="E25" s="63"/>
      <c r="F25" s="56"/>
      <c r="G25" s="78"/>
      <c r="H25" s="78">
        <f>+D26-F26</f>
        <v>-208296.81000000332</v>
      </c>
    </row>
    <row r="26" spans="2:8" ht="12.75">
      <c r="B26" s="79" t="s">
        <v>68</v>
      </c>
      <c r="C26" s="74"/>
      <c r="D26" s="72">
        <f>+D12-D24</f>
        <v>1538073.5099999993</v>
      </c>
      <c r="E26" s="74"/>
      <c r="F26" s="72">
        <f>+F12-F24</f>
        <v>1746370.3200000026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-256055.97999999998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476538.4</v>
      </c>
      <c r="E30" s="74"/>
      <c r="F30" s="98">
        <v>732594.38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53139</v>
      </c>
      <c r="E31" s="74"/>
      <c r="F31" s="98">
        <v>82387.49</v>
      </c>
      <c r="G31" s="78"/>
      <c r="H31" s="78">
        <f t="shared" si="1"/>
        <v>77007.65999999677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1008396.1099999994</v>
      </c>
      <c r="E33" s="74"/>
      <c r="F33" s="83">
        <f>+F26-F30-F31</f>
        <v>931388.4500000026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77007.65999999677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1008396.1099999994</v>
      </c>
      <c r="E37" s="74"/>
      <c r="F37" s="83">
        <f>+F33-F35</f>
        <v>931388.4500000026</v>
      </c>
      <c r="G37" s="78"/>
      <c r="H37" s="78">
        <f>+D39-F39</f>
        <v>-291516.62208849634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291516.62208849634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1008396.1099999994</v>
      </c>
      <c r="E41" s="88"/>
      <c r="F41" s="89">
        <f>+F37-F39</f>
        <v>639871.8279115063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3" t="s">
        <v>79</v>
      </c>
      <c r="E46" s="113"/>
      <c r="F46" s="113"/>
    </row>
    <row r="47" spans="2:6" ht="12.75">
      <c r="B47" s="96" t="s">
        <v>77</v>
      </c>
      <c r="D47" s="114" t="s">
        <v>80</v>
      </c>
      <c r="E47" s="114"/>
      <c r="F47" s="114"/>
    </row>
  </sheetData>
  <sheetProtection/>
  <mergeCells count="3">
    <mergeCell ref="D46:F46"/>
    <mergeCell ref="D47:F47"/>
    <mergeCell ref="B3:E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2022-05-30T17:07:00Z</cp:lastPrinted>
  <dcterms:created xsi:type="dcterms:W3CDTF">2019-04-29T15:21:29Z</dcterms:created>
  <dcterms:modified xsi:type="dcterms:W3CDTF">2022-08-20T17:37:12Z</dcterms:modified>
  <cp:category/>
  <cp:version/>
  <cp:contentType/>
  <cp:contentStatus/>
</cp:coreProperties>
</file>