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,Estado Resultados" sheetId="1" r:id="rId1"/>
  </sheets>
  <definedNames>
    <definedName name="_xlnm.Print_Area" localSheetId="0">'Balance Gral,Estado Resultados'!$A$1:$I$135</definedName>
  </definedNames>
  <calcPr fullCalcOnLoad="1"/>
</workbook>
</file>

<file path=xl/sharedStrings.xml><?xml version="1.0" encoding="utf-8"?>
<sst xmlns="http://schemas.openxmlformats.org/spreadsheetml/2006/main" count="117" uniqueCount="101">
  <si>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</si>
  <si>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</si>
  <si>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</si>
  <si>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</si>
  <si>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</si>
  <si>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</si>
  <si>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</si>
  <si>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</si>
  <si>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</si>
  <si>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</si>
  <si>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</si>
  <si>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</si>
  <si>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</si>
  <si>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</si>
  <si>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</si>
  <si>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</si>
  <si>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</si>
  <si>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</si>
  <si>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</si>
  <si>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</si>
  <si>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</si>
  <si>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</si>
  <si>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</si>
  <si>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</si>
  <si>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</si>
  <si>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</si>
  <si>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</si>
  <si>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</si>
  <si>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</si>
  <si>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</si>
  <si>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</si>
  <si>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</si>
  <si>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</si>
  <si>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</si>
  <si>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</si>
  <si>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</si>
  <si>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</si>
  <si>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</si>
  <si>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</si>
  <si>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</si>
  <si>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</si>
  <si>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</si>
  <si>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</si>
  <si>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</si>
  <si>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</si>
  <si>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</si>
  <si>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</si>
  <si>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</si>
  <si>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</si>
  <si>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</si>
  <si>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</si>
  <si>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</si>
  <si>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</si>
  <si>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</si>
  <si>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</si>
  <si>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</si>
  <si>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</si>
  <si>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</si>
  <si>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</si>
  <si>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</si>
  <si>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</si>
  <si>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</si>
  <si>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</si>
  <si>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</si>
  <si>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</si>
  <si>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</si>
  <si>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</si>
  <si>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</si>
  <si>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</si>
  <si>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</si>
  <si>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</si>
  <si>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</si>
  <si>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</si>
  <si>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</si>
  <si>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</si>
  <si>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</si>
  <si>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</si>
  <si>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</si>
  <si>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</si>
  <si>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</si>
  <si>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</si>
  <si>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</si>
  <si>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</si>
  <si>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</si>
  <si>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</si>
  <si>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</si>
  <si>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</si>
  <si>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</si>
  <si>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</si>
  <si>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</si>
  <si>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</si>
  <si>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</si>
  <si>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BALANCE GENERAL  AL 31 DE AGOSTO 2022</t>
  </si>
  <si>
    <t>ESTADO DE RESULTADOS  DEL 01 DE ENERO  AL 31 DE AGOSTO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</si>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</sst>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43" fontId="7" fillId="0" borderId="0" xfId="49" applyNumberFormat="1" applyFont="1" applyAlignment="1">
      <alignment/>
    </xf>
    <xf numFmtId="0" fontId="7" fillId="0" borderId="0" xfId="57" applyFont="1" applyAlignment="1">
      <alignment horizontal="center"/>
      <protection/>
    </xf>
    <xf numFmtId="43" fontId="3" fillId="0" borderId="0" xfId="49" applyNumberFormat="1" applyFont="1" applyAlignment="1">
      <alignment/>
    </xf>
    <xf numFmtId="0" fontId="36" fillId="0" borderId="0" xfId="57" applyFont="1" applyAlignment="1">
      <alignment horizontal="center"/>
      <protection/>
    </xf>
    <xf numFmtId="0" fontId="1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6" fillId="33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850225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192750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114300</xdr:rowOff>
    </xdr:from>
    <xdr:to>
      <xdr:col>2</xdr:col>
      <xdr:colOff>695325</xdr:colOff>
      <xdr:row>3</xdr:row>
      <xdr:rowOff>19050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82</xdr:row>
      <xdr:rowOff>76200</xdr:rowOff>
    </xdr:from>
    <xdr:to>
      <xdr:col>2</xdr:col>
      <xdr:colOff>704850</xdr:colOff>
      <xdr:row>84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7063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7.421875" style="36" bestFit="1" customWidth="1"/>
    <col min="11" max="13" width="11.7109375" style="36" customWidth="1"/>
    <col min="14" max="14" width="5.421875" style="36" customWidth="1"/>
    <col min="15" max="22" width="11.7109375" style="36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86"/>
    </row>
    <row r="5" spans="1:22" ht="15.75">
      <c r="A5" s="96" t="s">
        <v>47</v>
      </c>
      <c r="B5" s="96"/>
      <c r="C5" s="96"/>
      <c r="D5" s="96"/>
      <c r="E5" s="96"/>
      <c r="F5" s="96"/>
      <c r="G5" s="96"/>
      <c r="H5" s="96"/>
      <c r="I5" s="9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2.75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97" t="s">
        <v>92</v>
      </c>
      <c r="B7" s="97"/>
      <c r="C7" s="97"/>
      <c r="D7" s="97"/>
      <c r="E7" s="97"/>
      <c r="F7" s="97"/>
      <c r="G7" s="97"/>
      <c r="H7" s="97"/>
      <c r="I7" s="9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3.5" thickBot="1">
      <c r="A8" s="98" t="s">
        <v>94</v>
      </c>
      <c r="B8" s="98"/>
      <c r="C8" s="98"/>
      <c r="D8" s="98"/>
      <c r="E8" s="98"/>
      <c r="F8" s="98"/>
      <c r="G8" s="98"/>
      <c r="H8" s="98"/>
      <c r="I8" s="9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9" ht="13.5" thickTop="1">
      <c r="A9" s="13"/>
      <c r="G9" s="11"/>
      <c r="H9" s="11"/>
      <c r="I9" s="11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67">
        <f>SUM(G12:G18)</f>
        <v>1509.5700000000002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AA11" s="11"/>
    </row>
    <row r="12" spans="1:27" ht="12.75">
      <c r="A12" s="1">
        <v>111</v>
      </c>
      <c r="B12" s="31" t="s">
        <v>79</v>
      </c>
      <c r="C12" s="1"/>
      <c r="D12" s="1"/>
      <c r="E12" s="1"/>
      <c r="F12" s="1"/>
      <c r="G12" s="2">
        <v>384.8</v>
      </c>
      <c r="H12" s="2"/>
      <c r="I12" s="67"/>
      <c r="J12" s="38"/>
      <c r="K12" s="95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AA12" s="12"/>
    </row>
    <row r="13" spans="1:22" ht="12.75">
      <c r="A13" s="1">
        <v>112</v>
      </c>
      <c r="B13" s="31" t="s">
        <v>60</v>
      </c>
      <c r="C13" s="1"/>
      <c r="D13" s="1"/>
      <c r="E13" s="1"/>
      <c r="F13" s="1"/>
      <c r="G13" s="2">
        <v>2.12</v>
      </c>
      <c r="H13" s="2"/>
      <c r="I13" s="67"/>
      <c r="J13" s="38"/>
      <c r="K13" s="95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84">
        <v>113</v>
      </c>
      <c r="B14" s="84" t="s">
        <v>61</v>
      </c>
      <c r="C14" s="84"/>
      <c r="D14" s="1"/>
      <c r="E14" s="1"/>
      <c r="F14" s="1"/>
      <c r="G14" s="85">
        <v>1066.3</v>
      </c>
      <c r="H14" s="2"/>
      <c r="I14" s="67"/>
      <c r="J14" s="38"/>
      <c r="K14" s="95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">
        <v>114</v>
      </c>
      <c r="B15" s="1" t="s">
        <v>62</v>
      </c>
      <c r="C15" s="1"/>
      <c r="D15" s="1"/>
      <c r="E15" s="1"/>
      <c r="F15" s="1"/>
      <c r="G15" s="2">
        <v>28.81</v>
      </c>
      <c r="H15" s="2"/>
      <c r="I15" s="67"/>
      <c r="J15" s="38"/>
      <c r="K15" s="95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">
        <v>116</v>
      </c>
      <c r="B16" s="1" t="s">
        <v>63</v>
      </c>
      <c r="C16" s="1"/>
      <c r="D16" s="1"/>
      <c r="E16" s="1"/>
      <c r="F16" s="1"/>
      <c r="G16" s="69">
        <v>11.25</v>
      </c>
      <c r="H16" s="2"/>
      <c r="I16" s="67"/>
      <c r="J16" s="38"/>
      <c r="K16" s="9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84">
        <v>117</v>
      </c>
      <c r="B17" s="84" t="s">
        <v>6</v>
      </c>
      <c r="C17" s="84"/>
      <c r="D17" s="84"/>
      <c r="E17" s="84"/>
      <c r="F17" s="88"/>
      <c r="G17" s="89">
        <v>8.13</v>
      </c>
      <c r="H17" s="2"/>
      <c r="I17" s="67"/>
      <c r="J17" s="38"/>
      <c r="K17" s="95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84">
        <v>118</v>
      </c>
      <c r="B18" s="84" t="s">
        <v>55</v>
      </c>
      <c r="C18" s="84"/>
      <c r="D18" s="84"/>
      <c r="E18" s="84"/>
      <c r="F18" s="88"/>
      <c r="G18" s="90">
        <v>8.16</v>
      </c>
      <c r="H18" s="2"/>
      <c r="I18" s="67"/>
      <c r="J18" s="38"/>
      <c r="K18" s="95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"/>
      <c r="B19" s="1"/>
      <c r="C19" s="1"/>
      <c r="D19" s="1"/>
      <c r="E19" s="1"/>
      <c r="F19" s="1"/>
      <c r="G19" s="69"/>
      <c r="H19" s="2"/>
      <c r="I19" s="6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69"/>
      <c r="H20" s="2"/>
      <c r="I20" s="67">
        <f>SUM(G21:G22)</f>
        <v>22.29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2.75" hidden="1">
      <c r="A21" s="1">
        <v>121</v>
      </c>
      <c r="B21" s="1" t="s">
        <v>7</v>
      </c>
      <c r="C21" s="1"/>
      <c r="D21" s="1"/>
      <c r="E21" s="1"/>
      <c r="F21" s="30"/>
      <c r="G21" s="2"/>
      <c r="H21" s="2"/>
      <c r="I21" s="6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2.75">
      <c r="A22" s="1">
        <v>123</v>
      </c>
      <c r="B22" s="1" t="s">
        <v>64</v>
      </c>
      <c r="C22" s="1"/>
      <c r="D22" s="1"/>
      <c r="E22" s="1"/>
      <c r="F22" s="30"/>
      <c r="G22" s="68">
        <v>22.29</v>
      </c>
      <c r="H22" s="2"/>
      <c r="I22" s="67"/>
      <c r="J22" s="38"/>
      <c r="K22" s="95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70">
        <f>SUM(I11:I22)</f>
        <v>1531.8600000000001</v>
      </c>
      <c r="J23" s="80">
        <f>+I23-I46</f>
        <v>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69"/>
      <c r="H24" s="2"/>
      <c r="I24" s="67"/>
      <c r="J24" s="81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67"/>
      <c r="J25" s="8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67">
        <f>SUM(G27:G29)</f>
        <v>149.55</v>
      </c>
      <c r="J26" s="8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2.75">
      <c r="A27" s="1">
        <v>213</v>
      </c>
      <c r="B27" s="1" t="s">
        <v>65</v>
      </c>
      <c r="C27" s="1"/>
      <c r="D27" s="1"/>
      <c r="E27" s="1"/>
      <c r="F27" s="30"/>
      <c r="G27" s="2">
        <v>62.2</v>
      </c>
      <c r="H27" s="2"/>
      <c r="I27" s="2"/>
      <c r="J27" s="82"/>
      <c r="K27" s="95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ht="12.75">
      <c r="A28" s="84">
        <v>215</v>
      </c>
      <c r="B28" s="84" t="s">
        <v>66</v>
      </c>
      <c r="C28" s="84"/>
      <c r="D28" s="84"/>
      <c r="E28" s="84"/>
      <c r="F28" s="88"/>
      <c r="G28" s="90">
        <v>87.35</v>
      </c>
      <c r="H28" s="2"/>
      <c r="I28" s="68"/>
      <c r="J28" s="82"/>
      <c r="K28" s="95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12.75" hidden="1">
      <c r="A29" s="1">
        <v>216</v>
      </c>
      <c r="B29" s="1" t="s">
        <v>90</v>
      </c>
      <c r="C29" s="1"/>
      <c r="D29" s="1"/>
      <c r="E29" s="1"/>
      <c r="F29" s="30"/>
      <c r="G29" s="68"/>
      <c r="H29" s="2"/>
      <c r="I29" s="69"/>
      <c r="J29" s="82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hidden="1">
      <c r="A30" s="1">
        <v>22</v>
      </c>
      <c r="B30" s="3" t="s">
        <v>52</v>
      </c>
      <c r="C30" s="1"/>
      <c r="D30" s="1"/>
      <c r="E30" s="1"/>
      <c r="F30" s="1"/>
      <c r="G30" s="2"/>
      <c r="H30" s="2"/>
      <c r="I30" s="67">
        <f>SUM(G31:G31)</f>
        <v>0</v>
      </c>
      <c r="J30" s="82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hidden="1">
      <c r="A31" s="1">
        <v>222</v>
      </c>
      <c r="B31" s="1" t="s">
        <v>59</v>
      </c>
      <c r="C31" s="1"/>
      <c r="D31" s="1"/>
      <c r="E31" s="1"/>
      <c r="F31" s="30"/>
      <c r="G31" s="68"/>
      <c r="H31" s="2"/>
      <c r="I31" s="68"/>
      <c r="J31" s="82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>
      <c r="A32" s="1"/>
      <c r="B32" s="3" t="s">
        <v>10</v>
      </c>
      <c r="C32" s="1"/>
      <c r="D32" s="1"/>
      <c r="E32" s="1"/>
      <c r="F32" s="1"/>
      <c r="G32" s="69"/>
      <c r="H32" s="2"/>
      <c r="I32" s="67">
        <f>SUM(I26:I31)</f>
        <v>149.55</v>
      </c>
      <c r="J32" s="81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8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14" t="s">
        <v>29</v>
      </c>
      <c r="X33" s="14" t="s">
        <v>29</v>
      </c>
      <c r="Y33" s="14" t="s">
        <v>24</v>
      </c>
      <c r="Z33" s="14" t="s">
        <v>26</v>
      </c>
      <c r="AA33" s="14" t="s">
        <v>27</v>
      </c>
    </row>
    <row r="34" spans="1:27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8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5" t="s">
        <v>48</v>
      </c>
      <c r="X34" s="15" t="s">
        <v>30</v>
      </c>
      <c r="Y34" s="15" t="s">
        <v>25</v>
      </c>
      <c r="Z34" s="17">
        <v>40543</v>
      </c>
      <c r="AA34" s="17" t="s">
        <v>28</v>
      </c>
    </row>
    <row r="35" spans="1:32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67">
        <f>+G36</f>
        <v>800</v>
      </c>
      <c r="J35" s="81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47">
        <f>+I35</f>
        <v>800</v>
      </c>
      <c r="X35" s="47">
        <f>+I35</f>
        <v>800</v>
      </c>
      <c r="Y35" s="48">
        <f>+X35/5</f>
        <v>160</v>
      </c>
      <c r="Z35" s="49">
        <v>160000</v>
      </c>
      <c r="AA35" s="50">
        <f>+Y35-Z35</f>
        <v>-159840</v>
      </c>
      <c r="AB35" s="51"/>
      <c r="AC35" s="51" t="s">
        <v>20</v>
      </c>
      <c r="AD35" s="51"/>
      <c r="AE35" s="51"/>
      <c r="AF35" s="51"/>
    </row>
    <row r="36" spans="1:32" ht="12.75">
      <c r="A36" s="1">
        <v>310</v>
      </c>
      <c r="B36" s="1" t="s">
        <v>67</v>
      </c>
      <c r="C36" s="1"/>
      <c r="D36" s="1"/>
      <c r="E36" s="1"/>
      <c r="F36" s="1"/>
      <c r="G36" s="68">
        <v>800</v>
      </c>
      <c r="H36" s="2"/>
      <c r="I36" s="2"/>
      <c r="J36" s="82"/>
      <c r="K36" s="95"/>
      <c r="N36" s="40"/>
      <c r="O36" s="40"/>
      <c r="P36" s="40"/>
      <c r="Q36" s="40"/>
      <c r="R36" s="40"/>
      <c r="S36" s="40"/>
      <c r="T36" s="40"/>
      <c r="U36" s="40"/>
      <c r="V36" s="40"/>
      <c r="W36" s="47"/>
      <c r="X36" s="47"/>
      <c r="Y36" s="51"/>
      <c r="Z36" s="51"/>
      <c r="AA36" s="51"/>
      <c r="AB36" s="52"/>
      <c r="AC36" s="52" t="s">
        <v>21</v>
      </c>
      <c r="AD36" s="51"/>
      <c r="AE36" s="51"/>
      <c r="AF36" s="51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67">
        <f>SUM(G38:G39)</f>
        <v>381.36</v>
      </c>
      <c r="J37" s="81"/>
      <c r="K37" s="38"/>
      <c r="N37" s="38"/>
      <c r="O37" s="93"/>
      <c r="P37" s="38"/>
      <c r="Q37" s="38"/>
      <c r="R37" s="38"/>
      <c r="S37" s="38"/>
      <c r="T37" s="38"/>
      <c r="U37" s="38"/>
      <c r="V37" s="38"/>
      <c r="W37" s="47">
        <f>+I37</f>
        <v>381.36</v>
      </c>
      <c r="X37" s="47">
        <f>+I37</f>
        <v>381.36</v>
      </c>
      <c r="Y37" s="51"/>
      <c r="Z37" s="51"/>
      <c r="AA37" s="51"/>
      <c r="AB37" s="51"/>
      <c r="AC37" s="51"/>
      <c r="AD37" s="51"/>
      <c r="AE37" s="51"/>
      <c r="AF37" s="51"/>
    </row>
    <row r="38" spans="1:32" ht="12.75">
      <c r="A38" s="1">
        <v>320</v>
      </c>
      <c r="B38" s="1" t="s">
        <v>68</v>
      </c>
      <c r="C38" s="1"/>
      <c r="D38" s="1"/>
      <c r="E38" s="1"/>
      <c r="F38" s="1"/>
      <c r="G38" s="2">
        <v>160</v>
      </c>
      <c r="H38" s="2"/>
      <c r="I38" s="2"/>
      <c r="J38" s="82"/>
      <c r="K38" s="95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7"/>
      <c r="X38" s="47"/>
      <c r="Y38" s="51"/>
      <c r="Z38" s="51"/>
      <c r="AA38" s="51"/>
      <c r="AB38" s="51"/>
      <c r="AC38" s="51"/>
      <c r="AD38" s="51"/>
      <c r="AE38" s="51"/>
      <c r="AF38" s="51"/>
    </row>
    <row r="39" spans="1:32" ht="12.75">
      <c r="A39" s="1">
        <v>322</v>
      </c>
      <c r="B39" s="1" t="s">
        <v>69</v>
      </c>
      <c r="C39" s="1"/>
      <c r="D39" s="1"/>
      <c r="E39" s="1"/>
      <c r="F39" s="1"/>
      <c r="G39" s="68">
        <v>221.36</v>
      </c>
      <c r="H39" s="2"/>
      <c r="I39" s="2"/>
      <c r="J39" s="82"/>
      <c r="K39" s="95"/>
      <c r="L39" s="40"/>
      <c r="M39" s="87"/>
      <c r="N39" s="40"/>
      <c r="O39" s="40"/>
      <c r="P39" s="40"/>
      <c r="Q39" s="78"/>
      <c r="R39" s="40"/>
      <c r="S39" s="40"/>
      <c r="T39" s="40"/>
      <c r="U39" s="40"/>
      <c r="V39" s="40"/>
      <c r="W39" s="47"/>
      <c r="X39" s="47"/>
      <c r="Y39" s="51"/>
      <c r="Z39" s="51"/>
      <c r="AA39" s="51"/>
      <c r="AB39" s="51"/>
      <c r="AC39" s="51"/>
      <c r="AD39" s="51"/>
      <c r="AE39" s="51"/>
      <c r="AF39" s="51"/>
    </row>
    <row r="40" spans="1:32" ht="12.75">
      <c r="A40" s="1">
        <v>33</v>
      </c>
      <c r="B40" s="3" t="s">
        <v>45</v>
      </c>
      <c r="C40" s="1"/>
      <c r="D40" s="1"/>
      <c r="E40" s="1"/>
      <c r="F40" s="1"/>
      <c r="G40" s="2"/>
      <c r="H40" s="2"/>
      <c r="I40" s="73">
        <f>+G41</f>
        <v>-9.48</v>
      </c>
      <c r="J40" s="82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53">
        <f>+I40</f>
        <v>-9.48</v>
      </c>
      <c r="X40" s="53">
        <f>+I40</f>
        <v>-9.48</v>
      </c>
      <c r="Y40" s="51"/>
      <c r="Z40" s="51"/>
      <c r="AA40" s="51"/>
      <c r="AB40" s="51"/>
      <c r="AC40" s="51"/>
      <c r="AD40" s="51"/>
      <c r="AE40" s="51"/>
      <c r="AF40" s="51"/>
    </row>
    <row r="41" spans="1:32" ht="12.75">
      <c r="A41" s="84">
        <v>332</v>
      </c>
      <c r="B41" s="84" t="s">
        <v>46</v>
      </c>
      <c r="C41" s="84"/>
      <c r="D41" s="84"/>
      <c r="E41" s="84"/>
      <c r="F41" s="84"/>
      <c r="G41" s="92">
        <v>-9.48</v>
      </c>
      <c r="H41" s="2"/>
      <c r="I41" s="2"/>
      <c r="J41" s="82"/>
      <c r="K41" s="95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7"/>
      <c r="X41" s="47"/>
      <c r="Y41" s="51"/>
      <c r="Z41" s="51"/>
      <c r="AA41" s="51"/>
      <c r="AB41" s="51"/>
      <c r="AC41" s="51"/>
      <c r="AD41" s="51"/>
      <c r="AE41" s="51"/>
      <c r="AF41" s="51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67">
        <f>+G43+G44</f>
        <v>210.43</v>
      </c>
      <c r="J42" s="8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54"/>
      <c r="X42" s="55"/>
      <c r="Y42" s="51"/>
      <c r="Z42" s="51"/>
      <c r="AA42" s="51"/>
      <c r="AB42" s="51"/>
      <c r="AC42" s="51"/>
      <c r="AD42" s="51"/>
      <c r="AE42" s="51"/>
      <c r="AF42" s="51"/>
    </row>
    <row r="43" spans="1:32" ht="12.75" hidden="1">
      <c r="A43" s="1">
        <v>340</v>
      </c>
      <c r="B43" s="1" t="s">
        <v>54</v>
      </c>
      <c r="C43" s="1"/>
      <c r="D43" s="1"/>
      <c r="E43" s="30"/>
      <c r="F43" s="2"/>
      <c r="G43" s="79"/>
      <c r="H43" s="2"/>
      <c r="I43" s="73"/>
      <c r="J43" s="8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54"/>
      <c r="X43" s="55"/>
      <c r="Y43" s="51"/>
      <c r="Z43" s="51"/>
      <c r="AA43" s="51"/>
      <c r="AB43" s="51"/>
      <c r="AC43" s="51"/>
      <c r="AD43" s="51"/>
      <c r="AE43" s="51"/>
      <c r="AF43" s="51"/>
    </row>
    <row r="44" spans="1:32" ht="12.75">
      <c r="A44" s="1">
        <v>341</v>
      </c>
      <c r="B44" s="1" t="s">
        <v>70</v>
      </c>
      <c r="C44" s="1"/>
      <c r="D44" s="1"/>
      <c r="E44" s="30"/>
      <c r="F44" s="2"/>
      <c r="G44" s="76">
        <v>210.43</v>
      </c>
      <c r="H44" s="2"/>
      <c r="I44" s="68"/>
      <c r="J44" s="83"/>
      <c r="K44" s="95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7">
        <f>+G44</f>
        <v>210.43</v>
      </c>
      <c r="X44" s="47">
        <f>+W44/2</f>
        <v>105.215</v>
      </c>
      <c r="Y44" s="51"/>
      <c r="Z44" s="51"/>
      <c r="AA44" s="51"/>
      <c r="AB44" s="51"/>
      <c r="AC44" s="51"/>
      <c r="AD44" s="51"/>
      <c r="AE44" s="51"/>
      <c r="AF44" s="51"/>
    </row>
    <row r="45" spans="1:32" ht="12.75">
      <c r="A45" s="1"/>
      <c r="B45" s="3" t="s">
        <v>53</v>
      </c>
      <c r="C45" s="1"/>
      <c r="D45" s="1"/>
      <c r="E45" s="30"/>
      <c r="F45" s="2"/>
      <c r="G45" s="79"/>
      <c r="H45" s="2"/>
      <c r="I45" s="67">
        <f>SUM(I35:I44)</f>
        <v>1382.3100000000002</v>
      </c>
      <c r="J45" s="8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7"/>
      <c r="X45" s="47"/>
      <c r="Y45" s="51"/>
      <c r="Z45" s="51"/>
      <c r="AA45" s="51"/>
      <c r="AB45" s="51"/>
      <c r="AC45" s="51"/>
      <c r="AD45" s="51"/>
      <c r="AE45" s="51"/>
      <c r="AF45" s="51"/>
    </row>
    <row r="46" spans="1:32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70">
        <f>+I45+I32</f>
        <v>1531.8600000000001</v>
      </c>
      <c r="J46" s="80">
        <f>+I46-I23</f>
        <v>0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56">
        <f>SUM(W35:W44)</f>
        <v>1382.3100000000002</v>
      </c>
      <c r="X46" s="57">
        <f>SUM(X35:X44)</f>
        <v>1277.095</v>
      </c>
      <c r="Y46" s="51"/>
      <c r="Z46" s="51"/>
      <c r="AA46" s="51"/>
      <c r="AB46" s="52"/>
      <c r="AC46" s="58" t="s">
        <v>49</v>
      </c>
      <c r="AD46" s="51"/>
      <c r="AE46" s="51"/>
      <c r="AF46" s="51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59" t="s">
        <v>19</v>
      </c>
      <c r="X47" s="51"/>
      <c r="Y47" s="51"/>
      <c r="Z47" s="51"/>
      <c r="AA47" s="51"/>
      <c r="AB47" s="51"/>
      <c r="AC47" s="58" t="s">
        <v>50</v>
      </c>
      <c r="AD47" s="51"/>
      <c r="AE47" s="51"/>
      <c r="AF47" s="51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1">
        <v>80000</v>
      </c>
      <c r="X48" t="s">
        <v>22</v>
      </c>
    </row>
    <row r="49" spans="1:24" ht="12.75">
      <c r="A49" s="1">
        <v>6</v>
      </c>
      <c r="B49" s="3" t="s">
        <v>57</v>
      </c>
      <c r="C49" s="1"/>
      <c r="D49" s="1"/>
      <c r="E49" s="1"/>
      <c r="F49" s="1"/>
      <c r="G49" s="2"/>
      <c r="H49" s="2"/>
      <c r="I49" s="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29">
        <f>+W46/W48</f>
        <v>0.017278875000000003</v>
      </c>
      <c r="X49" t="s">
        <v>23</v>
      </c>
    </row>
    <row r="50" spans="1:22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71">
        <f>SUM(G51:G51)</f>
        <v>335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1">
        <v>610</v>
      </c>
      <c r="B51" s="1" t="s">
        <v>71</v>
      </c>
      <c r="C51" s="1"/>
      <c r="D51" s="1"/>
      <c r="E51" s="1"/>
      <c r="F51" s="1"/>
      <c r="G51" s="68">
        <v>335</v>
      </c>
      <c r="H51" s="69"/>
      <c r="I51" s="69"/>
      <c r="J51" s="41"/>
      <c r="K51" s="95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69"/>
      <c r="H52" s="69"/>
      <c r="I52" s="71">
        <f>SUM(G53:G55)</f>
        <v>978.87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X52" s="44"/>
      <c r="Y52" s="44"/>
      <c r="Z52" s="44"/>
      <c r="AA52" s="44"/>
    </row>
    <row r="53" spans="1:27" ht="12.75">
      <c r="A53" s="1">
        <v>620</v>
      </c>
      <c r="B53" s="1" t="s">
        <v>72</v>
      </c>
      <c r="C53" s="1"/>
      <c r="D53" s="1"/>
      <c r="E53" s="1"/>
      <c r="F53" s="1"/>
      <c r="G53" s="69">
        <v>600</v>
      </c>
      <c r="H53" s="69"/>
      <c r="I53" s="69"/>
      <c r="J53" s="41"/>
      <c r="K53" s="95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X53" s="44"/>
      <c r="Y53" s="44"/>
      <c r="Z53" s="45"/>
      <c r="AA53" s="45"/>
    </row>
    <row r="54" spans="1:27" ht="12.75">
      <c r="A54" s="1">
        <v>621</v>
      </c>
      <c r="B54" s="1" t="s">
        <v>73</v>
      </c>
      <c r="C54" s="1"/>
      <c r="D54" s="1"/>
      <c r="E54" s="1"/>
      <c r="F54" s="1"/>
      <c r="G54" s="69">
        <v>335</v>
      </c>
      <c r="H54" s="69"/>
      <c r="I54" s="69"/>
      <c r="J54" s="41"/>
      <c r="K54" s="95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X54" s="44"/>
      <c r="Y54" s="44"/>
      <c r="Z54" s="45"/>
      <c r="AA54" s="45"/>
    </row>
    <row r="55" spans="1:27" ht="12.75">
      <c r="A55" s="1">
        <v>624</v>
      </c>
      <c r="B55" s="1" t="s">
        <v>74</v>
      </c>
      <c r="C55" s="1"/>
      <c r="D55" s="1"/>
      <c r="E55" s="1"/>
      <c r="F55" s="1"/>
      <c r="G55" s="68">
        <v>43.87</v>
      </c>
      <c r="H55" s="69"/>
      <c r="I55" s="69"/>
      <c r="J55" s="41"/>
      <c r="K55" s="95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X55" s="46"/>
      <c r="Y55" s="46"/>
      <c r="Z55" s="46"/>
      <c r="AA55" s="46"/>
    </row>
    <row r="56" spans="1:27" ht="13.5" thickBot="1">
      <c r="A56" s="1"/>
      <c r="B56" s="3" t="s">
        <v>58</v>
      </c>
      <c r="C56" s="1"/>
      <c r="D56" s="1"/>
      <c r="E56" s="1"/>
      <c r="F56" s="1"/>
      <c r="G56" s="2"/>
      <c r="H56" s="2"/>
      <c r="I56" s="70">
        <f>SUM(I50:I55)</f>
        <v>1313.87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X56" s="11"/>
      <c r="Y56" s="11"/>
      <c r="Z56" s="11"/>
      <c r="AA56" s="11"/>
    </row>
    <row r="57" spans="1:27" ht="13.5" thickTop="1">
      <c r="A57" s="32"/>
      <c r="B57" s="1"/>
      <c r="C57" s="1"/>
      <c r="D57" s="1"/>
      <c r="E57" s="1"/>
      <c r="F57" s="1"/>
      <c r="G57" s="2"/>
      <c r="H57" s="2"/>
      <c r="I57" s="2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X57" s="11"/>
      <c r="Y57" s="11"/>
      <c r="Z57" s="11"/>
      <c r="AA57" s="11"/>
    </row>
    <row r="58" spans="1:27" ht="12.75">
      <c r="A58" s="1">
        <v>7</v>
      </c>
      <c r="B58" s="3" t="s">
        <v>57</v>
      </c>
      <c r="C58" s="1"/>
      <c r="D58" s="1"/>
      <c r="E58" s="1"/>
      <c r="F58" s="1"/>
      <c r="G58" s="2"/>
      <c r="H58" s="2"/>
      <c r="I58" s="2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X58" s="11"/>
      <c r="Y58" s="11"/>
      <c r="Z58" s="11"/>
      <c r="AA58" s="11"/>
    </row>
    <row r="59" spans="1:22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71">
        <f>SUM(G60:G60)</f>
        <v>335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ht="12.75">
      <c r="A60" s="1">
        <v>710</v>
      </c>
      <c r="B60" s="1" t="s">
        <v>75</v>
      </c>
      <c r="C60" s="1"/>
      <c r="D60" s="1"/>
      <c r="E60" s="1"/>
      <c r="F60" s="1"/>
      <c r="G60" s="68">
        <v>335</v>
      </c>
      <c r="H60" s="69"/>
      <c r="I60" s="69"/>
      <c r="J60" s="41"/>
      <c r="K60" s="95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ht="12.75">
      <c r="A61" s="1">
        <v>72</v>
      </c>
      <c r="B61" s="3" t="s">
        <v>51</v>
      </c>
      <c r="C61" s="1"/>
      <c r="D61" s="1"/>
      <c r="E61" s="1"/>
      <c r="F61" s="1"/>
      <c r="G61" s="69"/>
      <c r="H61" s="69"/>
      <c r="I61" s="71">
        <f>SUM(G62:G64)</f>
        <v>978.87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.75">
      <c r="A62" s="1">
        <v>720</v>
      </c>
      <c r="B62" s="1" t="s">
        <v>76</v>
      </c>
      <c r="C62" s="1"/>
      <c r="D62" s="1"/>
      <c r="E62" s="1"/>
      <c r="F62" s="1"/>
      <c r="G62" s="69">
        <v>600</v>
      </c>
      <c r="H62" s="69"/>
      <c r="I62" s="69"/>
      <c r="J62" s="41"/>
      <c r="K62" s="95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2.75">
      <c r="A63" s="1">
        <v>721</v>
      </c>
      <c r="B63" s="1" t="s">
        <v>77</v>
      </c>
      <c r="C63" s="1"/>
      <c r="D63" s="1"/>
      <c r="E63" s="1"/>
      <c r="F63" s="1"/>
      <c r="G63" s="69">
        <v>335</v>
      </c>
      <c r="H63" s="69"/>
      <c r="I63" s="69"/>
      <c r="J63" s="41"/>
      <c r="K63" s="95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ht="12.75">
      <c r="A64" s="1">
        <v>724</v>
      </c>
      <c r="B64" s="1" t="s">
        <v>78</v>
      </c>
      <c r="C64" s="1"/>
      <c r="D64" s="1"/>
      <c r="E64" s="1"/>
      <c r="F64" s="1"/>
      <c r="G64" s="68">
        <v>43.87</v>
      </c>
      <c r="H64" s="69"/>
      <c r="I64" s="68"/>
      <c r="J64" s="41"/>
      <c r="K64" s="95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ht="13.5" thickBot="1">
      <c r="A65" s="1"/>
      <c r="B65" s="3" t="s">
        <v>58</v>
      </c>
      <c r="C65" s="1"/>
      <c r="D65" s="1"/>
      <c r="E65" s="1"/>
      <c r="F65" s="1"/>
      <c r="G65" s="69"/>
      <c r="H65" s="2"/>
      <c r="I65" s="72">
        <f>SUM(I59:I64)</f>
        <v>1313.87</v>
      </c>
      <c r="J65" s="39">
        <f>+I65-I56</f>
        <v>0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3.5" thickTop="1">
      <c r="A66" s="1"/>
      <c r="B66" s="3"/>
      <c r="C66" s="1"/>
      <c r="D66" s="1"/>
      <c r="E66" s="1"/>
      <c r="F66" s="1"/>
      <c r="G66" s="69"/>
      <c r="H66" s="2"/>
      <c r="I66" s="7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7:22" ht="12.75">
      <c r="G68" s="10"/>
      <c r="H68" s="10"/>
      <c r="I68" s="10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7:22" ht="12.75">
      <c r="G69" s="10"/>
      <c r="H69" s="10"/>
      <c r="I69" s="10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7:22" ht="12.75">
      <c r="G70" s="10"/>
      <c r="H70" s="10"/>
      <c r="I70" s="10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7:22" ht="12.75">
      <c r="G71" s="10"/>
      <c r="H71" s="10"/>
      <c r="I71" s="10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7:22" ht="12.75">
      <c r="G72" s="10"/>
      <c r="H72" s="10"/>
      <c r="I72" s="10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ht="12.75">
      <c r="A73" s="99"/>
      <c r="B73" s="99" t="s">
        <v>95</v>
      </c>
      <c r="C73" s="99"/>
      <c r="D73" s="99" t="s">
        <v>96</v>
      </c>
      <c r="E73" s="99"/>
      <c r="F73" s="99"/>
      <c r="G73" s="100" t="s">
        <v>97</v>
      </c>
      <c r="H73" s="100"/>
      <c r="I73" s="100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ht="12.75">
      <c r="A74" s="99"/>
      <c r="B74" s="99" t="s">
        <v>98</v>
      </c>
      <c r="C74" s="99"/>
      <c r="D74" s="99" t="s">
        <v>99</v>
      </c>
      <c r="E74" s="99"/>
      <c r="F74" s="99"/>
      <c r="G74" s="100" t="s">
        <v>100</v>
      </c>
      <c r="H74" s="100"/>
      <c r="I74" s="100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7:22" ht="12.75">
      <c r="G75" s="10"/>
      <c r="H75" s="10"/>
      <c r="I75" s="10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83" spans="1:9" ht="12.75">
      <c r="A83" s="18"/>
      <c r="B83" s="18"/>
      <c r="C83" s="18"/>
      <c r="D83" s="18"/>
      <c r="E83" s="18"/>
      <c r="F83" s="18"/>
      <c r="G83" s="27"/>
      <c r="H83" s="18"/>
      <c r="I83" s="18"/>
    </row>
    <row r="84" spans="1:9" ht="12.75">
      <c r="A84" s="18"/>
      <c r="B84" s="18"/>
      <c r="C84" s="18"/>
      <c r="D84" s="18"/>
      <c r="E84" s="18"/>
      <c r="F84" s="18"/>
      <c r="G84" s="27"/>
      <c r="H84" s="18"/>
      <c r="I84" s="18"/>
    </row>
    <row r="85" spans="1:9" ht="12.75">
      <c r="A85" s="18"/>
      <c r="B85" s="18"/>
      <c r="C85" s="18"/>
      <c r="D85" s="18"/>
      <c r="E85" s="18"/>
      <c r="F85" s="18"/>
      <c r="G85" s="27"/>
      <c r="H85" s="18"/>
      <c r="I85" s="18"/>
    </row>
    <row r="86" spans="1:9" ht="12.75">
      <c r="A86" s="18"/>
      <c r="B86" s="18"/>
      <c r="C86" s="18"/>
      <c r="D86" s="18"/>
      <c r="E86" s="18"/>
      <c r="F86" s="18"/>
      <c r="G86" s="27"/>
      <c r="H86" s="18"/>
      <c r="I86" s="18"/>
    </row>
    <row r="87" spans="1:9" ht="12.75">
      <c r="A87" s="18"/>
      <c r="B87" s="18"/>
      <c r="C87" s="18"/>
      <c r="D87" s="18"/>
      <c r="E87" s="18"/>
      <c r="F87" s="18"/>
      <c r="G87" s="27"/>
      <c r="H87" s="18"/>
      <c r="I87" s="18"/>
    </row>
    <row r="88" spans="1:9" ht="15.75">
      <c r="A88" s="96" t="s">
        <v>47</v>
      </c>
      <c r="B88" s="96"/>
      <c r="C88" s="96"/>
      <c r="D88" s="96"/>
      <c r="E88" s="96"/>
      <c r="F88" s="96"/>
      <c r="G88" s="96"/>
      <c r="H88" s="96"/>
      <c r="I88" s="96"/>
    </row>
    <row r="89" spans="1:9" ht="12.75">
      <c r="A89" s="94" t="s">
        <v>4</v>
      </c>
      <c r="B89" s="94"/>
      <c r="C89" s="94"/>
      <c r="D89" s="94"/>
      <c r="E89" s="94"/>
      <c r="F89" s="94"/>
      <c r="G89" s="94"/>
      <c r="H89" s="94"/>
      <c r="I89" s="94"/>
    </row>
    <row r="90" spans="1:9" ht="12.75">
      <c r="A90" s="101" t="s">
        <v>93</v>
      </c>
      <c r="B90" s="101"/>
      <c r="C90" s="101"/>
      <c r="D90" s="101"/>
      <c r="E90" s="101"/>
      <c r="F90" s="101"/>
      <c r="G90" s="101"/>
      <c r="H90" s="101"/>
      <c r="I90" s="101"/>
    </row>
    <row r="91" spans="1:9" ht="13.5" thickBot="1">
      <c r="A91" s="98" t="s">
        <v>94</v>
      </c>
      <c r="B91" s="98"/>
      <c r="C91" s="98"/>
      <c r="D91" s="98"/>
      <c r="E91" s="98"/>
      <c r="F91" s="98"/>
      <c r="G91" s="98"/>
      <c r="H91" s="98"/>
      <c r="I91" s="98"/>
    </row>
    <row r="92" spans="1:9" ht="13.5" thickTop="1">
      <c r="A92" s="19"/>
      <c r="B92" s="18"/>
      <c r="C92" s="18"/>
      <c r="D92" s="18"/>
      <c r="E92" s="18"/>
      <c r="F92" s="18"/>
      <c r="G92" s="62"/>
      <c r="H92" s="34"/>
      <c r="I92" s="34"/>
    </row>
    <row r="93" spans="1:9" ht="15" customHeight="1">
      <c r="A93" s="20">
        <v>5</v>
      </c>
      <c r="B93" s="21" t="s">
        <v>15</v>
      </c>
      <c r="C93" s="22"/>
      <c r="D93" s="22"/>
      <c r="E93" s="22"/>
      <c r="F93" s="22"/>
      <c r="G93" s="28"/>
      <c r="H93" s="5"/>
      <c r="I93" s="5"/>
    </row>
    <row r="94" spans="1:9" ht="15" customHeight="1">
      <c r="A94" s="20">
        <v>51</v>
      </c>
      <c r="B94" s="23" t="s">
        <v>3</v>
      </c>
      <c r="C94" s="22"/>
      <c r="D94" s="22"/>
      <c r="E94" s="22"/>
      <c r="F94" s="22"/>
      <c r="G94" s="28"/>
      <c r="H94" s="5"/>
      <c r="I94" s="77">
        <f>SUM(G95:G96)</f>
        <v>363.40999999999997</v>
      </c>
    </row>
    <row r="95" spans="1:9" ht="15" customHeight="1">
      <c r="A95" s="20">
        <v>510</v>
      </c>
      <c r="B95" s="24" t="s">
        <v>80</v>
      </c>
      <c r="C95" s="22"/>
      <c r="D95" s="22"/>
      <c r="E95" s="22"/>
      <c r="F95" s="2"/>
      <c r="G95" s="43">
        <v>188.42</v>
      </c>
      <c r="H95" s="5"/>
      <c r="I95" s="5"/>
    </row>
    <row r="96" spans="1:9" ht="15" customHeight="1">
      <c r="A96" s="20">
        <v>512</v>
      </c>
      <c r="B96" s="24" t="s">
        <v>81</v>
      </c>
      <c r="C96" s="22"/>
      <c r="D96" s="22"/>
      <c r="E96" s="22"/>
      <c r="F96" s="2"/>
      <c r="G96" s="63">
        <v>174.99</v>
      </c>
      <c r="H96" s="5"/>
      <c r="I96" s="64"/>
    </row>
    <row r="97" spans="1:9" ht="15" customHeight="1">
      <c r="A97" s="20"/>
      <c r="B97" s="6" t="s">
        <v>16</v>
      </c>
      <c r="C97" s="22"/>
      <c r="D97" s="22"/>
      <c r="E97" s="22"/>
      <c r="F97" s="2"/>
      <c r="G97" s="28"/>
      <c r="H97" s="5"/>
      <c r="I97" s="5" t="s">
        <v>13</v>
      </c>
    </row>
    <row r="98" spans="1:9" ht="15" customHeight="1">
      <c r="A98" s="20">
        <v>4</v>
      </c>
      <c r="B98" s="21" t="s">
        <v>36</v>
      </c>
      <c r="C98" s="22"/>
      <c r="D98" s="22"/>
      <c r="E98" s="22"/>
      <c r="F98" s="2"/>
      <c r="G98" s="28"/>
      <c r="H98" s="5"/>
      <c r="I98" s="5"/>
    </row>
    <row r="99" spans="1:9" ht="15" customHeight="1">
      <c r="A99" s="20">
        <v>41</v>
      </c>
      <c r="B99" s="25" t="s">
        <v>37</v>
      </c>
      <c r="C99" s="22"/>
      <c r="D99" s="22"/>
      <c r="E99" s="22"/>
      <c r="F99" s="2"/>
      <c r="G99" s="28"/>
      <c r="H99" s="5"/>
      <c r="I99" s="60">
        <f>SUM(G100:G101)</f>
        <v>102.00999999999999</v>
      </c>
    </row>
    <row r="100" spans="1:9" ht="15" customHeight="1">
      <c r="A100" s="20">
        <v>412</v>
      </c>
      <c r="B100" s="24" t="s">
        <v>82</v>
      </c>
      <c r="C100" s="22"/>
      <c r="D100" s="22"/>
      <c r="E100" s="22"/>
      <c r="F100" s="2"/>
      <c r="G100" s="28">
        <v>101.82</v>
      </c>
      <c r="H100" s="5"/>
      <c r="I100" s="5"/>
    </row>
    <row r="101" spans="1:9" ht="15" customHeight="1">
      <c r="A101" s="20">
        <v>413</v>
      </c>
      <c r="B101" s="24" t="s">
        <v>83</v>
      </c>
      <c r="C101" s="22"/>
      <c r="D101" s="22"/>
      <c r="E101" s="22"/>
      <c r="F101" s="2"/>
      <c r="G101" s="63">
        <v>0.19</v>
      </c>
      <c r="H101" s="5"/>
      <c r="I101" s="65"/>
    </row>
    <row r="102" spans="1:9" ht="15" customHeight="1">
      <c r="A102" s="20"/>
      <c r="B102" s="25" t="s">
        <v>38</v>
      </c>
      <c r="C102" s="22"/>
      <c r="D102" s="22"/>
      <c r="E102" s="22"/>
      <c r="F102" s="2"/>
      <c r="G102" s="33"/>
      <c r="H102" s="5"/>
      <c r="I102" s="74">
        <f>+I94-I99</f>
        <v>261.4</v>
      </c>
    </row>
    <row r="103" spans="1:9" ht="15" customHeight="1">
      <c r="A103" s="20"/>
      <c r="B103" s="21" t="s">
        <v>17</v>
      </c>
      <c r="C103" s="7"/>
      <c r="D103" s="7"/>
      <c r="E103" s="7"/>
      <c r="F103" s="7"/>
      <c r="G103" s="28"/>
      <c r="H103" s="5"/>
      <c r="I103" s="5"/>
    </row>
    <row r="104" spans="1:9" ht="15" customHeight="1">
      <c r="A104" s="20">
        <v>52</v>
      </c>
      <c r="B104" s="25" t="s">
        <v>39</v>
      </c>
      <c r="C104" s="7"/>
      <c r="D104" s="7"/>
      <c r="E104" s="7"/>
      <c r="F104" s="7"/>
      <c r="G104" s="28"/>
      <c r="H104" s="5"/>
      <c r="I104" s="77">
        <f>SUM(G105:G106)</f>
        <v>36.33</v>
      </c>
    </row>
    <row r="105" spans="1:9" ht="15" customHeight="1">
      <c r="A105" s="20">
        <v>521</v>
      </c>
      <c r="B105" s="24" t="s">
        <v>84</v>
      </c>
      <c r="C105" s="7"/>
      <c r="D105" s="7"/>
      <c r="E105" s="7"/>
      <c r="F105" s="7"/>
      <c r="G105" s="28">
        <v>20.08</v>
      </c>
      <c r="H105" s="5"/>
      <c r="I105" s="5"/>
    </row>
    <row r="106" spans="1:9" ht="15" customHeight="1">
      <c r="A106" s="20">
        <v>522</v>
      </c>
      <c r="B106" s="24" t="s">
        <v>85</v>
      </c>
      <c r="C106" s="7"/>
      <c r="D106" s="7"/>
      <c r="E106" s="7"/>
      <c r="F106" s="7"/>
      <c r="G106" s="63">
        <v>16.25</v>
      </c>
      <c r="H106" s="5"/>
      <c r="I106" s="65"/>
    </row>
    <row r="107" spans="1:9" ht="15" customHeight="1">
      <c r="A107" s="20"/>
      <c r="B107" s="25" t="s">
        <v>40</v>
      </c>
      <c r="C107" s="7"/>
      <c r="D107" s="7"/>
      <c r="E107" s="7"/>
      <c r="F107" s="7"/>
      <c r="G107" s="43"/>
      <c r="H107" s="5"/>
      <c r="I107" s="74">
        <f>+I102+I104</f>
        <v>297.72999999999996</v>
      </c>
    </row>
    <row r="108" spans="1:9" ht="15" customHeight="1">
      <c r="A108" s="20"/>
      <c r="B108" s="21" t="s">
        <v>16</v>
      </c>
      <c r="C108" s="7"/>
      <c r="D108" s="7"/>
      <c r="E108" s="7"/>
      <c r="F108" s="7"/>
      <c r="G108" s="43"/>
      <c r="H108" s="5"/>
      <c r="I108" s="5"/>
    </row>
    <row r="109" spans="1:9" ht="15" customHeight="1">
      <c r="A109" s="20">
        <v>42</v>
      </c>
      <c r="B109" s="23" t="s">
        <v>18</v>
      </c>
      <c r="C109" s="7"/>
      <c r="D109" s="7"/>
      <c r="E109" s="7"/>
      <c r="F109" s="7"/>
      <c r="G109" s="28"/>
      <c r="H109" s="5"/>
      <c r="I109" s="60">
        <f>SUM(G110:G110)</f>
        <v>0.91</v>
      </c>
    </row>
    <row r="110" spans="1:9" ht="15" customHeight="1">
      <c r="A110" s="20">
        <v>421</v>
      </c>
      <c r="B110" s="24" t="s">
        <v>86</v>
      </c>
      <c r="C110" s="7"/>
      <c r="D110" s="7"/>
      <c r="E110" s="7"/>
      <c r="F110" s="7"/>
      <c r="G110" s="63">
        <v>0.91</v>
      </c>
      <c r="H110" s="5"/>
      <c r="I110" s="91"/>
    </row>
    <row r="111" spans="1:9" ht="15" customHeight="1">
      <c r="A111" s="20"/>
      <c r="B111" s="25" t="s">
        <v>41</v>
      </c>
      <c r="C111" s="7"/>
      <c r="D111" s="7"/>
      <c r="E111" s="7"/>
      <c r="F111" s="7"/>
      <c r="G111" s="43"/>
      <c r="H111" s="5"/>
      <c r="I111" s="74">
        <f>+I107-I109</f>
        <v>296.81999999999994</v>
      </c>
    </row>
    <row r="112" spans="1:9" ht="15" customHeight="1">
      <c r="A112" s="20"/>
      <c r="B112" s="6" t="s">
        <v>16</v>
      </c>
      <c r="C112" s="8"/>
      <c r="D112" s="8"/>
      <c r="E112" s="8"/>
      <c r="F112" s="8"/>
      <c r="G112" s="28"/>
      <c r="H112" s="5"/>
      <c r="I112" s="5"/>
    </row>
    <row r="113" spans="1:9" ht="15" customHeight="1">
      <c r="A113" s="20">
        <v>44</v>
      </c>
      <c r="B113" s="23" t="s">
        <v>42</v>
      </c>
      <c r="C113" s="8"/>
      <c r="D113" s="8"/>
      <c r="E113" s="8"/>
      <c r="F113" s="8"/>
      <c r="G113" s="28"/>
      <c r="H113" s="5"/>
      <c r="I113" s="60">
        <f>+G114</f>
        <v>80.07</v>
      </c>
    </row>
    <row r="114" spans="1:9" ht="15" customHeight="1">
      <c r="A114" s="20">
        <v>440</v>
      </c>
      <c r="B114" s="24" t="s">
        <v>87</v>
      </c>
      <c r="C114" s="8"/>
      <c r="D114" s="8"/>
      <c r="E114" s="8"/>
      <c r="F114" s="8"/>
      <c r="G114" s="63">
        <v>80.07</v>
      </c>
      <c r="H114" s="5"/>
      <c r="I114" s="65"/>
    </row>
    <row r="115" spans="1:9" ht="15" customHeight="1">
      <c r="A115" s="20"/>
      <c r="B115" s="25" t="s">
        <v>43</v>
      </c>
      <c r="C115" s="7"/>
      <c r="D115" s="7"/>
      <c r="E115" s="7"/>
      <c r="F115" s="7"/>
      <c r="G115" s="43"/>
      <c r="H115" s="5"/>
      <c r="I115" s="74">
        <f>+I111-I113</f>
        <v>216.74999999999994</v>
      </c>
    </row>
    <row r="116" spans="1:9" ht="15" customHeight="1">
      <c r="A116" s="20"/>
      <c r="B116" s="6" t="s">
        <v>17</v>
      </c>
      <c r="C116" s="7"/>
      <c r="D116" s="7"/>
      <c r="E116" s="7"/>
      <c r="F116" s="7"/>
      <c r="G116" s="43"/>
      <c r="H116" s="5"/>
      <c r="I116" s="5"/>
    </row>
    <row r="117" spans="1:9" ht="15" customHeight="1">
      <c r="A117" s="20">
        <v>53</v>
      </c>
      <c r="B117" s="25" t="s">
        <v>44</v>
      </c>
      <c r="C117" s="7"/>
      <c r="D117" s="7"/>
      <c r="E117" s="7"/>
      <c r="F117" s="7"/>
      <c r="G117" s="43"/>
      <c r="H117" s="5"/>
      <c r="I117" s="66">
        <f>+G118</f>
        <v>0.48</v>
      </c>
    </row>
    <row r="118" spans="1:9" ht="15" customHeight="1">
      <c r="A118" s="20">
        <v>530</v>
      </c>
      <c r="B118" s="24" t="s">
        <v>89</v>
      </c>
      <c r="C118" s="7"/>
      <c r="D118" s="7"/>
      <c r="E118" s="7"/>
      <c r="F118" s="7"/>
      <c r="G118" s="63">
        <v>0.48</v>
      </c>
      <c r="H118" s="5"/>
      <c r="I118" s="66"/>
    </row>
    <row r="119" spans="1:9" ht="15" customHeight="1">
      <c r="A119" s="20"/>
      <c r="B119" s="6" t="s">
        <v>16</v>
      </c>
      <c r="C119" s="7"/>
      <c r="D119" s="7"/>
      <c r="E119" s="7"/>
      <c r="F119" s="7"/>
      <c r="G119" s="43"/>
      <c r="H119" s="5"/>
      <c r="I119" s="61"/>
    </row>
    <row r="120" spans="1:9" ht="15" customHeight="1">
      <c r="A120" s="20">
        <v>43</v>
      </c>
      <c r="B120" s="25" t="s">
        <v>56</v>
      </c>
      <c r="C120" s="22"/>
      <c r="D120" s="22"/>
      <c r="E120" s="22"/>
      <c r="F120" s="2"/>
      <c r="G120" s="43"/>
      <c r="H120" s="61"/>
      <c r="I120" s="66">
        <f>+G121</f>
        <v>6.8</v>
      </c>
    </row>
    <row r="121" spans="1:9" ht="15" customHeight="1">
      <c r="A121" s="20">
        <v>430</v>
      </c>
      <c r="B121" s="24" t="s">
        <v>88</v>
      </c>
      <c r="C121" s="22"/>
      <c r="D121" s="22"/>
      <c r="E121" s="22"/>
      <c r="F121" s="2"/>
      <c r="G121" s="63">
        <v>6.8</v>
      </c>
      <c r="H121" s="61"/>
      <c r="I121" s="65"/>
    </row>
    <row r="122" spans="1:9" ht="15" customHeight="1" thickBot="1">
      <c r="A122" s="20"/>
      <c r="B122" s="26" t="s">
        <v>91</v>
      </c>
      <c r="C122" s="8"/>
      <c r="D122" s="8"/>
      <c r="E122" s="8"/>
      <c r="F122" s="8"/>
      <c r="G122" s="28"/>
      <c r="H122" s="5"/>
      <c r="I122" s="75">
        <f>+I115+I117-I120</f>
        <v>210.42999999999992</v>
      </c>
    </row>
    <row r="123" ht="13.5" thickTop="1"/>
    <row r="131" ht="12.75">
      <c r="B131" s="11"/>
    </row>
    <row r="132" ht="12.75">
      <c r="B132" s="11"/>
    </row>
    <row r="133" spans="2:4" ht="12.75">
      <c r="B133" s="11"/>
      <c r="C133" s="11"/>
      <c r="D133" s="10"/>
    </row>
    <row r="134" spans="1:9" ht="12.75">
      <c r="A134" s="99"/>
      <c r="B134" s="99" t="s">
        <v>95</v>
      </c>
      <c r="C134" s="99"/>
      <c r="D134" s="99" t="s">
        <v>96</v>
      </c>
      <c r="E134" s="99"/>
      <c r="F134" s="99"/>
      <c r="G134" s="100" t="s">
        <v>97</v>
      </c>
      <c r="H134" s="100"/>
      <c r="I134" s="100"/>
    </row>
    <row r="135" spans="1:9" ht="12.75">
      <c r="A135" s="99"/>
      <c r="B135" s="99" t="s">
        <v>98</v>
      </c>
      <c r="C135" s="99"/>
      <c r="D135" s="99" t="s">
        <v>99</v>
      </c>
      <c r="E135" s="99"/>
      <c r="F135" s="99"/>
      <c r="G135" s="100" t="s">
        <v>100</v>
      </c>
      <c r="H135" s="100"/>
      <c r="I135" s="100"/>
    </row>
  </sheetData>
  <sheetProtection password="CF7A" sheet="1" objects="1" scenarios="1"/>
  <mergeCells count="8">
    <mergeCell ref="A90:I90"/>
    <mergeCell ref="A91:I91"/>
    <mergeCell ref="A5:I5"/>
    <mergeCell ref="A6:I6"/>
    <mergeCell ref="A7:I7"/>
    <mergeCell ref="A8:I8"/>
    <mergeCell ref="A88:I88"/>
    <mergeCell ref="A89:I89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2022-09-20T23:49:30Z</cp:lastPrinted>
  <dcterms:created xsi:type="dcterms:W3CDTF">2002-03-04T23:42:58Z</dcterms:created>
  <dcterms:modified xsi:type="dcterms:W3CDTF">2022-09-20T23:57:22Z</dcterms:modified>
  <cp:category/>
  <cp:version/>
  <cp:contentType/>
  <cp:contentStatus/>
</cp:coreProperties>
</file>