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30" windowWidth="14955" windowHeight="8055" activeTab="1"/>
  </bookViews>
  <sheets>
    <sheet name="Balance Publicación" sheetId="1" r:id="rId1"/>
    <sheet name="Estado de Resultados" sheetId="2" r:id="rId2"/>
  </sheets>
  <definedNames>
    <definedName name="_xlnm.Print_Area" localSheetId="0">'Balance Publicación'!$A$1:$G$67</definedName>
    <definedName name="_xlnm.Print_Area" localSheetId="1">'Estado de Resultados'!$A$1:$F$61</definedName>
  </definedNames>
  <calcPr fullCalcOnLoad="1"/>
</workbook>
</file>

<file path=xl/sharedStrings.xml><?xml version="1.0" encoding="utf-8"?>
<sst xmlns="http://schemas.openxmlformats.org/spreadsheetml/2006/main" count="78" uniqueCount="70">
  <si>
    <t>(Expresado en miles de Dólares de los Estados Unidos de América)</t>
  </si>
  <si>
    <t>ACTIVOS</t>
  </si>
  <si>
    <t>Activos de Intermediación</t>
  </si>
  <si>
    <t>Caja y bancos</t>
  </si>
  <si>
    <t>Inversiones financieras (neto)</t>
  </si>
  <si>
    <t>Cartera de préstamos (neto)</t>
  </si>
  <si>
    <t>Otros activos</t>
  </si>
  <si>
    <t>Diversos (neto)</t>
  </si>
  <si>
    <t>Activo fijo</t>
  </si>
  <si>
    <t>(Bienes inmuebles, muebles y otros a su valor neto)</t>
  </si>
  <si>
    <t>Total activos</t>
  </si>
  <si>
    <t>PASIVOS Y PATRIMONIO</t>
  </si>
  <si>
    <t>Pasivos del giro</t>
  </si>
  <si>
    <t>Depósitos de clientes</t>
  </si>
  <si>
    <t xml:space="preserve">Préstamos de otros bancos </t>
  </si>
  <si>
    <t>Diversos</t>
  </si>
  <si>
    <t>Otros pasivos</t>
  </si>
  <si>
    <t>Cuentas por pagar</t>
  </si>
  <si>
    <t>Provisiones</t>
  </si>
  <si>
    <t>Obligaciones convertibles en acciones</t>
  </si>
  <si>
    <t>Préstamos convertibles en acciones pactados hasta un año plazo</t>
  </si>
  <si>
    <t>Bonos convertibles en acciones pactados hasta un año plazo</t>
  </si>
  <si>
    <t>Deuda subordinada</t>
  </si>
  <si>
    <t>Total pasivos</t>
  </si>
  <si>
    <t>Patrimonio</t>
  </si>
  <si>
    <t>Capital social pagado</t>
  </si>
  <si>
    <t>Reservas de capital, resultados acumulados y patrimonio no ganado</t>
  </si>
  <si>
    <t>BANCO INDUSTRIAL EL SALVADOR, S.A.</t>
  </si>
  <si>
    <t>Bonos convertibles en acciones pactados a más de un año plazo</t>
  </si>
  <si>
    <t>Total de pasivos y patrimonio</t>
  </si>
  <si>
    <t>(Expresado en Miles de Dólares de los Estados Unidos de América)</t>
  </si>
  <si>
    <t>Ingresos de operación</t>
  </si>
  <si>
    <t xml:space="preserve">Intereses de préstamos </t>
  </si>
  <si>
    <t xml:space="preserve">Comisiones y otros ingresos de préstamos </t>
  </si>
  <si>
    <t xml:space="preserve">Intereses de inversiones </t>
  </si>
  <si>
    <t>Utilidad en venta de títulosvalores</t>
  </si>
  <si>
    <t>Reportos y operaciones bursátiles</t>
  </si>
  <si>
    <t xml:space="preserve">Intereses sobre depósitos </t>
  </si>
  <si>
    <t>Operaciones en moneda extranjera</t>
  </si>
  <si>
    <t>Otros servicios y contingencias</t>
  </si>
  <si>
    <t>Costos de operaciones</t>
  </si>
  <si>
    <t xml:space="preserve">Intereses y otros costos de depósitos </t>
  </si>
  <si>
    <t xml:space="preserve">Intereses sobre préstamos </t>
  </si>
  <si>
    <t>Intereses sobre emisión de obligaciones</t>
  </si>
  <si>
    <t>Pérdida por venta de títulosvalores</t>
  </si>
  <si>
    <t xml:space="preserve">Otros servicios y contingencias </t>
  </si>
  <si>
    <t xml:space="preserve">Reservas de Saneamiento </t>
  </si>
  <si>
    <t>Utilidad antes de  gastos</t>
  </si>
  <si>
    <t xml:space="preserve">Gastos de Operación </t>
  </si>
  <si>
    <t>De funcionarios y empleados</t>
  </si>
  <si>
    <t>Generales</t>
  </si>
  <si>
    <t>Depreciaciones y amortizaciones</t>
  </si>
  <si>
    <t>Otros Ingresos y Gastos</t>
  </si>
  <si>
    <t>Impuesto sobre la renta</t>
  </si>
  <si>
    <t>Ingresos</t>
  </si>
  <si>
    <t>Gastos</t>
  </si>
  <si>
    <t>Préstamos del Banco de Desarrollo de El Salvador</t>
  </si>
  <si>
    <t xml:space="preserve"> Director Presidente                                       Director Vicepresidente                                  Director Secretario      </t>
  </si>
  <si>
    <t xml:space="preserve">  Primer Director Propietario                           Segundo Director Propietario                     Tercer Director Propietario                                                 </t>
  </si>
  <si>
    <t>Utilidad antes de impuestos</t>
  </si>
  <si>
    <t>Utilidad  neta</t>
  </si>
  <si>
    <t>Utilidad de operación</t>
  </si>
  <si>
    <t xml:space="preserve">María Alicia Mayorga de Pérez Avila                José Francisco Flores Castillo                                  </t>
  </si>
  <si>
    <t xml:space="preserve">    Gerente General                                                        Contador                                                        </t>
  </si>
  <si>
    <t>Reportos y otras obligaciones bursátiles</t>
  </si>
  <si>
    <t>Julio Ramiro Castillo Arévalo                         José Antonio Arzú Tinoco                        Benjamin Trabanino Llobell</t>
  </si>
  <si>
    <t xml:space="preserve">Tomás José Rodríguez Schlesinger            Enrique Rodolfo Felipe Escobar López         Joaquín Ernesto Palomo Avila                      </t>
  </si>
  <si>
    <t>BALANCE GENERAL  AL 31/08/2022</t>
  </si>
  <si>
    <t>ESTADO DE RESULTADOS AL 31 DE AGOSTO DE 2022</t>
  </si>
  <si>
    <t>Titulos de emisión propia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</si>
</sst>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&quot;Q&quot;* #,##0.00_);_(&quot;Q&quot;* \(#,##0.00\);_(&quot;Q&quot;* &quot;-&quot;??_);_(@_)"/>
    <numFmt numFmtId="178" formatCode="#,##0.0_);\(#,##0.0\)"/>
    <numFmt numFmtId="179" formatCode="_([$$-440A]* #,##0.00_);_([$$-440A]* \(#,##0.00\);_([$$-440A]* &quot;-&quot;??_);_(@_)"/>
    <numFmt numFmtId="180" formatCode="[$-440A]dddd\,\ dd&quot; de &quot;mmmm&quot; de &quot;yyyy"/>
    <numFmt numFmtId="181" formatCode="[$-44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"/>
    <numFmt numFmtId="187" formatCode="0.0"/>
    <numFmt numFmtId="188" formatCode="_-[$$-440A]* #,##0.00_-;\-[$$-440A]* #,##0.00_-;_-[$$-440A]* &quot;-&quot;??_-;_-@_-"/>
    <numFmt numFmtId="189" formatCode="#,##0.00_ ;\-#,##0.00\ "/>
  </numFmts>
  <fonts count="41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Genev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0" borderId="0" xfId="73" applyFont="1" applyFill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4" fillId="0" borderId="0" xfId="0" applyNumberFormat="1" applyFont="1" applyAlignment="1">
      <alignment horizontal="center"/>
    </xf>
    <xf numFmtId="171" fontId="0" fillId="0" borderId="0" xfId="47" applyFont="1" applyAlignment="1">
      <alignment/>
    </xf>
    <xf numFmtId="179" fontId="4" fillId="0" borderId="0" xfId="47" applyNumberFormat="1" applyFont="1" applyBorder="1" applyAlignment="1">
      <alignment/>
    </xf>
    <xf numFmtId="179" fontId="4" fillId="0" borderId="10" xfId="47" applyNumberFormat="1" applyFont="1" applyBorder="1" applyAlignment="1">
      <alignment/>
    </xf>
    <xf numFmtId="171" fontId="0" fillId="0" borderId="11" xfId="47" applyFont="1" applyBorder="1" applyAlignment="1">
      <alignment/>
    </xf>
    <xf numFmtId="171" fontId="0" fillId="0" borderId="0" xfId="47" applyFont="1" applyBorder="1" applyAlignment="1">
      <alignment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179" fontId="0" fillId="0" borderId="0" xfId="0" applyNumberFormat="1" applyAlignment="1">
      <alignment/>
    </xf>
    <xf numFmtId="179" fontId="4" fillId="0" borderId="0" xfId="0" applyNumberFormat="1" applyFont="1" applyAlignment="1">
      <alignment/>
    </xf>
    <xf numFmtId="179" fontId="4" fillId="0" borderId="12" xfId="0" applyNumberFormat="1" applyFont="1" applyBorder="1" applyAlignment="1">
      <alignment/>
    </xf>
    <xf numFmtId="39" fontId="0" fillId="0" borderId="0" xfId="0" applyNumberFormat="1" applyAlignment="1">
      <alignment/>
    </xf>
    <xf numFmtId="39" fontId="4" fillId="0" borderId="0" xfId="0" applyNumberFormat="1" applyFont="1" applyBorder="1" applyAlignment="1">
      <alignment/>
    </xf>
    <xf numFmtId="14" fontId="4" fillId="0" borderId="0" xfId="0" applyNumberFormat="1" applyFont="1" applyAlignment="1">
      <alignment horizontal="center"/>
    </xf>
    <xf numFmtId="0" fontId="0" fillId="0" borderId="0" xfId="71" applyFont="1" applyFill="1" applyAlignment="1">
      <alignment horizontal="left"/>
      <protection/>
    </xf>
    <xf numFmtId="0" fontId="0" fillId="0" borderId="0" xfId="71" applyFont="1" applyFill="1" applyAlignment="1">
      <alignment/>
      <protection/>
    </xf>
    <xf numFmtId="0" fontId="0" fillId="0" borderId="0" xfId="71" applyFont="1" applyAlignment="1">
      <alignment horizontal="left"/>
      <protection/>
    </xf>
    <xf numFmtId="179" fontId="4" fillId="0" borderId="12" xfId="0" applyNumberFormat="1" applyFont="1" applyFill="1" applyBorder="1" applyAlignment="1">
      <alignment/>
    </xf>
    <xf numFmtId="179" fontId="4" fillId="0" borderId="0" xfId="47" applyNumberFormat="1" applyFont="1" applyFill="1" applyBorder="1" applyAlignment="1">
      <alignment/>
    </xf>
    <xf numFmtId="0" fontId="0" fillId="0" borderId="0" xfId="0" applyAlignment="1">
      <alignment horizontal="left"/>
    </xf>
    <xf numFmtId="171" fontId="40" fillId="0" borderId="0" xfId="0" applyNumberFormat="1" applyFont="1" applyAlignment="1">
      <alignment/>
    </xf>
    <xf numFmtId="2" fontId="0" fillId="0" borderId="0" xfId="0" applyNumberFormat="1" applyAlignment="1">
      <alignment/>
    </xf>
    <xf numFmtId="171" fontId="0" fillId="0" borderId="0" xfId="59" applyFont="1" applyAlignment="1">
      <alignment/>
    </xf>
    <xf numFmtId="179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3" fontId="0" fillId="0" borderId="0" xfId="58" applyFont="1" applyAlignment="1">
      <alignment/>
    </xf>
    <xf numFmtId="43" fontId="0" fillId="0" borderId="0" xfId="58" applyFont="1" applyAlignment="1">
      <alignment/>
    </xf>
    <xf numFmtId="43" fontId="0" fillId="0" borderId="11" xfId="58" applyFont="1" applyBorder="1" applyAlignment="1">
      <alignment/>
    </xf>
    <xf numFmtId="43" fontId="0" fillId="0" borderId="11" xfId="58" applyFont="1" applyBorder="1" applyAlignment="1">
      <alignment/>
    </xf>
    <xf numFmtId="43" fontId="0" fillId="0" borderId="11" xfId="58" applyFont="1" applyBorder="1" applyAlignment="1">
      <alignment/>
    </xf>
    <xf numFmtId="43" fontId="0" fillId="0" borderId="0" xfId="58" applyFont="1" applyAlignment="1">
      <alignment/>
    </xf>
    <xf numFmtId="0" fontId="0" fillId="0" borderId="0" xfId="0" applyAlignment="1">
      <alignment/>
    </xf>
    <xf numFmtId="0" fontId="2" fillId="0" borderId="0" xfId="73" applyFont="1" applyFill="1" applyAlignment="1">
      <alignment horizontal="center"/>
      <protection/>
    </xf>
    <xf numFmtId="43" fontId="0" fillId="0" borderId="0" xfId="58" applyFont="1" applyAlignment="1">
      <alignment/>
    </xf>
    <xf numFmtId="0" fontId="0" fillId="0" borderId="0" xfId="0" applyAlignment="1">
      <alignment horizontal="left" indent="1"/>
    </xf>
    <xf numFmtId="43" fontId="0" fillId="0" borderId="0" xfId="58" applyFont="1" applyAlignment="1">
      <alignment/>
    </xf>
    <xf numFmtId="43" fontId="0" fillId="0" borderId="11" xfId="58" applyFont="1" applyBorder="1" applyAlignment="1">
      <alignment/>
    </xf>
    <xf numFmtId="43" fontId="0" fillId="0" borderId="0" xfId="58" applyFont="1" applyAlignment="1">
      <alignment/>
    </xf>
    <xf numFmtId="43" fontId="0" fillId="0" borderId="11" xfId="58" applyFont="1" applyBorder="1" applyAlignment="1">
      <alignment/>
    </xf>
    <xf numFmtId="43" fontId="0" fillId="0" borderId="0" xfId="58" applyFont="1" applyAlignment="1">
      <alignment/>
    </xf>
    <xf numFmtId="43" fontId="0" fillId="0" borderId="11" xfId="58" applyFont="1" applyBorder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Alignment="1">
      <alignment/>
    </xf>
    <xf numFmtId="179" fontId="4" fillId="0" borderId="0" xfId="0" applyNumberFormat="1" applyFont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Alignment="1">
      <alignment/>
    </xf>
  </cellXfs>
  <cellStyles count="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10" xfId="49"/>
    <cellStyle name="Millares 11" xfId="50"/>
    <cellStyle name="Millares 12" xfId="51"/>
    <cellStyle name="Millares 13" xfId="52"/>
    <cellStyle name="Millares 14" xfId="53"/>
    <cellStyle name="Millares 15" xfId="54"/>
    <cellStyle name="Millares 16" xfId="55"/>
    <cellStyle name="Millares 17" xfId="56"/>
    <cellStyle name="Millares 18" xfId="57"/>
    <cellStyle name="Millares 19" xfId="58"/>
    <cellStyle name="Millares 2" xfId="59"/>
    <cellStyle name="Millares 3" xfId="60"/>
    <cellStyle name="Millares 4" xfId="61"/>
    <cellStyle name="Millares 5" xfId="62"/>
    <cellStyle name="Millares 6" xfId="63"/>
    <cellStyle name="Millares 7" xfId="64"/>
    <cellStyle name="Millares 8" xfId="65"/>
    <cellStyle name="Millares 9" xfId="66"/>
    <cellStyle name="Currency" xfId="67"/>
    <cellStyle name="Currency [0]" xfId="68"/>
    <cellStyle name="Neutral" xfId="69"/>
    <cellStyle name="Normal 2" xfId="70"/>
    <cellStyle name="Normal 3" xfId="71"/>
    <cellStyle name="Normal 4" xfId="72"/>
    <cellStyle name="Normal_Bal, Utl, Fluj y anex" xfId="73"/>
    <cellStyle name="Notas" xfId="74"/>
    <cellStyle name="Percent" xfId="75"/>
    <cellStyle name="Salida" xfId="76"/>
    <cellStyle name="Texto de advertencia" xfId="77"/>
    <cellStyle name="Texto explicativo" xfId="78"/>
    <cellStyle name="Título" xfId="79"/>
    <cellStyle name="Título 2" xfId="80"/>
    <cellStyle name="Título 3" xfId="81"/>
    <cellStyle name="Total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590550</xdr:colOff>
      <xdr:row>2</xdr:row>
      <xdr:rowOff>133350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95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962025</xdr:colOff>
      <xdr:row>3</xdr:row>
      <xdr:rowOff>9525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323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7"/>
  <sheetViews>
    <sheetView zoomScalePageLayoutView="0" workbookViewId="0" topLeftCell="A27">
      <selection activeCell="F50" sqref="F1:F50"/>
    </sheetView>
  </sheetViews>
  <sheetFormatPr defaultColWidth="11.421875" defaultRowHeight="12.75"/>
  <cols>
    <col min="2" max="2" width="58.57421875" style="0" bestFit="1" customWidth="1"/>
    <col min="3" max="3" width="6.00390625" style="0" bestFit="1" customWidth="1"/>
    <col min="4" max="4" width="15.8515625" style="0" bestFit="1" customWidth="1"/>
    <col min="5" max="5" width="1.28515625" style="0" customWidth="1"/>
  </cols>
  <sheetData>
    <row r="1" spans="2:5" ht="12.75">
      <c r="B1" s="32" t="s">
        <v>27</v>
      </c>
      <c r="C1" s="32"/>
      <c r="D1" s="32"/>
      <c r="E1" s="4"/>
    </row>
    <row r="2" spans="2:5" ht="12.75">
      <c r="B2" s="32" t="s">
        <v>67</v>
      </c>
      <c r="C2" s="32"/>
      <c r="D2" s="32"/>
      <c r="E2" s="4"/>
    </row>
    <row r="3" spans="2:5" ht="12.75">
      <c r="B3" s="32" t="s">
        <v>0</v>
      </c>
      <c r="C3" s="32"/>
      <c r="D3" s="32"/>
      <c r="E3" s="4"/>
    </row>
    <row r="5" spans="3:5" ht="12.75">
      <c r="C5" s="2"/>
      <c r="D5" s="20">
        <v>44804</v>
      </c>
      <c r="E5" s="5"/>
    </row>
    <row r="6" spans="2:3" ht="12.75">
      <c r="B6" s="3" t="s">
        <v>1</v>
      </c>
      <c r="C6" s="4"/>
    </row>
    <row r="7" ht="12.75">
      <c r="B7" s="2" t="s">
        <v>2</v>
      </c>
    </row>
    <row r="8" spans="2:6" ht="12.75">
      <c r="B8" s="11" t="s">
        <v>3</v>
      </c>
      <c r="D8" s="33">
        <v>79439.54</v>
      </c>
      <c r="E8" s="6"/>
      <c r="F8" s="28"/>
    </row>
    <row r="9" spans="2:6" ht="12.75">
      <c r="B9" s="11" t="s">
        <v>4</v>
      </c>
      <c r="D9" s="34">
        <v>52089.53</v>
      </c>
      <c r="E9" s="6"/>
      <c r="F9" s="28"/>
    </row>
    <row r="10" spans="2:6" ht="12.75">
      <c r="B10" s="11" t="s">
        <v>5</v>
      </c>
      <c r="D10" s="35">
        <v>388874.97</v>
      </c>
      <c r="E10" s="6"/>
      <c r="F10" s="28"/>
    </row>
    <row r="11" spans="4:6" ht="12.75">
      <c r="D11" s="7">
        <f>SUM(D8:D10)</f>
        <v>520404.04</v>
      </c>
      <c r="E11" s="6"/>
      <c r="F11" s="31"/>
    </row>
    <row r="12" spans="2:5" ht="12.75">
      <c r="B12" s="2" t="s">
        <v>6</v>
      </c>
      <c r="D12" s="6"/>
      <c r="E12" s="6"/>
    </row>
    <row r="13" spans="2:6" ht="12.75">
      <c r="B13" s="11" t="s">
        <v>7</v>
      </c>
      <c r="D13" s="36">
        <v>2761.95</v>
      </c>
      <c r="E13" s="6"/>
      <c r="F13" s="28"/>
    </row>
    <row r="14" spans="2:6" ht="12.75">
      <c r="B14" s="11"/>
      <c r="D14" s="7">
        <f>SUM(D13:D13)</f>
        <v>2761.95</v>
      </c>
      <c r="E14" s="6"/>
      <c r="F14" s="31"/>
    </row>
    <row r="15" spans="2:5" ht="12.75">
      <c r="B15" s="2" t="s">
        <v>8</v>
      </c>
      <c r="D15" s="6"/>
      <c r="E15" s="6"/>
    </row>
    <row r="16" spans="2:6" ht="12.75">
      <c r="B16" s="11" t="s">
        <v>9</v>
      </c>
      <c r="D16" s="37">
        <v>2013.67</v>
      </c>
      <c r="E16" s="6"/>
      <c r="F16" s="28"/>
    </row>
    <row r="17" spans="4:5" ht="12.75">
      <c r="D17" s="10"/>
      <c r="E17" s="6"/>
    </row>
    <row r="18" spans="2:7" ht="13.5" thickBot="1">
      <c r="B18" s="2" t="s">
        <v>10</v>
      </c>
      <c r="D18" s="8">
        <f>SUM(D11,D14,D16)</f>
        <v>525179.66</v>
      </c>
      <c r="E18" s="6"/>
      <c r="F18" s="31"/>
      <c r="G18" s="28"/>
    </row>
    <row r="19" spans="4:5" ht="13.5" thickTop="1">
      <c r="D19" s="6"/>
      <c r="E19" s="6"/>
    </row>
    <row r="20" spans="2:5" ht="12.75">
      <c r="B20" s="3" t="s">
        <v>11</v>
      </c>
      <c r="D20" s="6"/>
      <c r="E20" s="6"/>
    </row>
    <row r="21" spans="4:5" ht="12.75">
      <c r="D21" s="6"/>
      <c r="E21" s="6"/>
    </row>
    <row r="22" spans="2:5" ht="12.75">
      <c r="B22" s="2" t="s">
        <v>12</v>
      </c>
      <c r="D22" s="6"/>
      <c r="E22" s="6"/>
    </row>
    <row r="23" spans="2:6" ht="15">
      <c r="B23" s="11" t="s">
        <v>13</v>
      </c>
      <c r="C23" s="1"/>
      <c r="D23" s="38">
        <v>366306.33</v>
      </c>
      <c r="E23" s="6"/>
      <c r="F23" s="28"/>
    </row>
    <row r="24" spans="2:6" ht="15">
      <c r="B24" s="11" t="s">
        <v>56</v>
      </c>
      <c r="C24" s="1"/>
      <c r="D24" s="41">
        <v>7819.48</v>
      </c>
      <c r="E24" s="6"/>
      <c r="F24" s="28"/>
    </row>
    <row r="25" spans="2:6" ht="15">
      <c r="B25" s="11" t="s">
        <v>14</v>
      </c>
      <c r="C25" s="1"/>
      <c r="D25" s="41">
        <v>45902.33</v>
      </c>
      <c r="E25" s="6"/>
      <c r="F25" s="28"/>
    </row>
    <row r="26" spans="2:6" ht="15">
      <c r="B26" s="11" t="s">
        <v>64</v>
      </c>
      <c r="C26" s="1"/>
      <c r="D26" s="29">
        <v>0</v>
      </c>
      <c r="E26" s="6"/>
      <c r="F26" s="28"/>
    </row>
    <row r="27" spans="2:6" s="39" customFormat="1" ht="15">
      <c r="B27" s="42" t="s">
        <v>69</v>
      </c>
      <c r="C27" s="40"/>
      <c r="D27" s="43">
        <v>2502.26</v>
      </c>
      <c r="E27" s="6"/>
      <c r="F27" s="28"/>
    </row>
    <row r="28" spans="2:6" ht="12.75">
      <c r="B28" s="11" t="s">
        <v>15</v>
      </c>
      <c r="D28" s="44">
        <v>3678.05</v>
      </c>
      <c r="E28" s="6"/>
      <c r="F28" s="28"/>
    </row>
    <row r="29" spans="4:6" ht="12.75">
      <c r="D29" s="25">
        <f>SUM(D23:D28)</f>
        <v>426208.45</v>
      </c>
      <c r="E29" s="6"/>
      <c r="F29" s="31"/>
    </row>
    <row r="30" spans="2:6" ht="12.75">
      <c r="B30" s="2" t="s">
        <v>16</v>
      </c>
      <c r="D30" s="6"/>
      <c r="E30" s="6"/>
      <c r="F30" s="28"/>
    </row>
    <row r="31" spans="2:6" ht="12.75">
      <c r="B31" s="11" t="s">
        <v>17</v>
      </c>
      <c r="D31" s="45">
        <v>31202.07</v>
      </c>
      <c r="E31" s="6"/>
      <c r="F31" s="28"/>
    </row>
    <row r="32" spans="2:6" ht="12.75">
      <c r="B32" s="11" t="s">
        <v>18</v>
      </c>
      <c r="D32" s="45">
        <v>381.78</v>
      </c>
      <c r="E32" s="6"/>
      <c r="F32" s="28"/>
    </row>
    <row r="33" spans="2:6" ht="12.75">
      <c r="B33" s="11" t="s">
        <v>15</v>
      </c>
      <c r="D33" s="46">
        <v>542.58</v>
      </c>
      <c r="E33" s="6"/>
      <c r="F33" s="28"/>
    </row>
    <row r="34" spans="4:6" ht="12.75">
      <c r="D34" s="7">
        <f>SUM(D31:D33)</f>
        <v>32126.43</v>
      </c>
      <c r="E34" s="6"/>
      <c r="F34" s="31"/>
    </row>
    <row r="35" spans="4:6" ht="12.75">
      <c r="D35" s="6"/>
      <c r="E35" s="6"/>
      <c r="F35" s="28"/>
    </row>
    <row r="36" spans="2:6" ht="12.75" hidden="1">
      <c r="B36" s="2" t="s">
        <v>19</v>
      </c>
      <c r="D36" s="6"/>
      <c r="E36" s="6"/>
      <c r="F36" s="28"/>
    </row>
    <row r="37" spans="2:6" ht="12.75" hidden="1">
      <c r="B37" s="11" t="s">
        <v>20</v>
      </c>
      <c r="D37" s="6">
        <v>0</v>
      </c>
      <c r="E37" s="6"/>
      <c r="F37" s="28"/>
    </row>
    <row r="38" spans="2:6" ht="12.75" hidden="1">
      <c r="B38" s="11" t="s">
        <v>21</v>
      </c>
      <c r="D38" s="6">
        <v>0</v>
      </c>
      <c r="E38" s="6"/>
      <c r="F38" s="28"/>
    </row>
    <row r="39" spans="2:6" ht="12.75" hidden="1">
      <c r="B39" s="11" t="s">
        <v>28</v>
      </c>
      <c r="D39" s="9">
        <v>0</v>
      </c>
      <c r="E39" s="6"/>
      <c r="F39" s="28"/>
    </row>
    <row r="40" spans="2:6" ht="12.75" hidden="1">
      <c r="B40" s="11"/>
      <c r="D40" s="7">
        <f>SUM(D37:D39)</f>
        <v>0</v>
      </c>
      <c r="E40" s="6"/>
      <c r="F40" s="28"/>
    </row>
    <row r="41" spans="2:6" ht="12.75" hidden="1">
      <c r="B41" s="11"/>
      <c r="D41" s="7"/>
      <c r="E41" s="6"/>
      <c r="F41" s="28"/>
    </row>
    <row r="42" spans="2:6" ht="12.75" hidden="1">
      <c r="B42" s="2" t="s">
        <v>22</v>
      </c>
      <c r="D42" s="9">
        <v>0</v>
      </c>
      <c r="E42" s="6"/>
      <c r="F42" s="28"/>
    </row>
    <row r="43" spans="4:6" ht="12.75">
      <c r="D43" s="6"/>
      <c r="E43" s="6"/>
      <c r="F43" s="28"/>
    </row>
    <row r="44" spans="2:8" ht="12.75">
      <c r="B44" s="3" t="s">
        <v>23</v>
      </c>
      <c r="C44" s="4"/>
      <c r="D44" s="7">
        <f>SUM(D29,D34,D40,D42)</f>
        <v>458334.88</v>
      </c>
      <c r="E44" s="6"/>
      <c r="F44" s="31"/>
      <c r="H44" s="15"/>
    </row>
    <row r="45" spans="4:6" ht="12.75">
      <c r="D45" s="6"/>
      <c r="E45" s="6"/>
      <c r="F45" s="28"/>
    </row>
    <row r="46" spans="2:6" ht="12.75">
      <c r="B46" s="2" t="s">
        <v>24</v>
      </c>
      <c r="D46" s="6"/>
      <c r="E46" s="6"/>
      <c r="F46" s="28"/>
    </row>
    <row r="47" spans="2:6" ht="12.75">
      <c r="B47" s="11" t="s">
        <v>25</v>
      </c>
      <c r="D47" s="47">
        <v>50000</v>
      </c>
      <c r="E47" s="10"/>
      <c r="F47" s="28"/>
    </row>
    <row r="48" spans="2:6" ht="12.75">
      <c r="B48" s="11" t="s">
        <v>26</v>
      </c>
      <c r="D48" s="48">
        <v>16844.78</v>
      </c>
      <c r="E48" s="10"/>
      <c r="F48" s="28"/>
    </row>
    <row r="49" spans="2:6" ht="12.75">
      <c r="B49" s="11"/>
      <c r="D49" s="10"/>
      <c r="E49" s="10"/>
      <c r="F49" s="28"/>
    </row>
    <row r="50" spans="2:9" ht="13.5" thickBot="1">
      <c r="B50" s="3" t="s">
        <v>29</v>
      </c>
      <c r="C50" s="4"/>
      <c r="D50" s="8">
        <f>SUM(D44,D47:D48)</f>
        <v>525179.66</v>
      </c>
      <c r="E50" s="6"/>
      <c r="F50" s="31"/>
      <c r="H50" s="15"/>
      <c r="I50" s="15">
        <f>+D18-D50</f>
        <v>0</v>
      </c>
    </row>
    <row r="51" ht="13.5" thickTop="1">
      <c r="K51" s="27">
        <f>+D50-D18</f>
        <v>0</v>
      </c>
    </row>
    <row r="55" ht="12.75">
      <c r="B55" s="21" t="s">
        <v>65</v>
      </c>
    </row>
    <row r="56" ht="12.75">
      <c r="B56" s="22" t="s">
        <v>57</v>
      </c>
    </row>
    <row r="61" ht="12.75">
      <c r="B61" s="21" t="s">
        <v>66</v>
      </c>
    </row>
    <row r="62" ht="12.75">
      <c r="B62" s="22" t="s">
        <v>58</v>
      </c>
    </row>
    <row r="65" ht="12.75">
      <c r="B65" s="23"/>
    </row>
    <row r="66" ht="12.75">
      <c r="B66" s="23" t="s">
        <v>62</v>
      </c>
    </row>
    <row r="67" ht="12.75">
      <c r="B67" s="26" t="s">
        <v>63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scale="75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1"/>
  <sheetViews>
    <sheetView tabSelected="1" zoomScalePageLayoutView="0" workbookViewId="0" topLeftCell="A28">
      <selection activeCell="F45" sqref="F1:F45"/>
    </sheetView>
  </sheetViews>
  <sheetFormatPr defaultColWidth="11.421875" defaultRowHeight="12.75"/>
  <cols>
    <col min="1" max="1" width="6.8515625" style="0" customWidth="1"/>
    <col min="2" max="2" width="62.7109375" style="0" bestFit="1" customWidth="1"/>
    <col min="4" max="4" width="15.7109375" style="0" customWidth="1"/>
    <col min="5" max="5" width="1.421875" style="0" customWidth="1"/>
    <col min="6" max="6" width="12.7109375" style="0" customWidth="1"/>
  </cols>
  <sheetData>
    <row r="1" spans="2:4" ht="12.75">
      <c r="B1" s="32" t="str">
        <f>+'Balance Publicación'!B1</f>
        <v>BANCO INDUSTRIAL EL SALVADOR, S.A.</v>
      </c>
      <c r="C1" s="32"/>
      <c r="D1" s="32"/>
    </row>
    <row r="2" spans="2:4" ht="12.75">
      <c r="B2" s="32" t="s">
        <v>68</v>
      </c>
      <c r="C2" s="32"/>
      <c r="D2" s="32"/>
    </row>
    <row r="3" spans="2:4" ht="12.75">
      <c r="B3" s="32" t="s">
        <v>30</v>
      </c>
      <c r="C3" s="32"/>
      <c r="D3" s="32"/>
    </row>
    <row r="4" spans="3:6" ht="12.75">
      <c r="C4" s="12"/>
      <c r="D4" s="20">
        <f>+'Balance Publicación'!D5</f>
        <v>44804</v>
      </c>
      <c r="E4" s="5"/>
      <c r="F4" s="5"/>
    </row>
    <row r="5" ht="12.75">
      <c r="B5" s="2" t="s">
        <v>31</v>
      </c>
    </row>
    <row r="6" spans="2:6" ht="12.75">
      <c r="B6" s="11" t="s">
        <v>32</v>
      </c>
      <c r="D6" s="49">
        <v>15887.43</v>
      </c>
      <c r="E6" s="18"/>
      <c r="F6" s="28"/>
    </row>
    <row r="7" spans="2:6" ht="12.75">
      <c r="B7" s="11" t="s">
        <v>33</v>
      </c>
      <c r="D7" s="49">
        <v>549.69</v>
      </c>
      <c r="E7" s="18"/>
      <c r="F7" s="28"/>
    </row>
    <row r="8" spans="2:6" ht="12.75">
      <c r="B8" s="11" t="s">
        <v>34</v>
      </c>
      <c r="D8" s="49">
        <v>2495.51</v>
      </c>
      <c r="E8" s="18"/>
      <c r="F8" s="28"/>
    </row>
    <row r="9" spans="2:6" ht="12.75">
      <c r="B9" s="11" t="s">
        <v>35</v>
      </c>
      <c r="D9" s="49">
        <v>0</v>
      </c>
      <c r="E9" s="18"/>
      <c r="F9" s="28"/>
    </row>
    <row r="10" spans="2:6" ht="12.75">
      <c r="B10" s="11" t="s">
        <v>36</v>
      </c>
      <c r="D10" s="49">
        <v>0</v>
      </c>
      <c r="E10" s="18"/>
      <c r="F10" s="28"/>
    </row>
    <row r="11" spans="2:6" ht="12.75">
      <c r="B11" s="11" t="s">
        <v>37</v>
      </c>
      <c r="D11" s="49">
        <v>97.45</v>
      </c>
      <c r="E11" s="18"/>
      <c r="F11" s="28"/>
    </row>
    <row r="12" spans="2:6" ht="12.75">
      <c r="B12" s="11" t="s">
        <v>38</v>
      </c>
      <c r="D12" s="49">
        <v>10.81</v>
      </c>
      <c r="E12" s="18"/>
      <c r="F12" s="28"/>
    </row>
    <row r="13" spans="2:6" ht="12.75">
      <c r="B13" s="11" t="s">
        <v>39</v>
      </c>
      <c r="D13" s="49">
        <v>594.18</v>
      </c>
      <c r="E13" s="18"/>
      <c r="F13" s="28"/>
    </row>
    <row r="14" spans="4:8" ht="12.75">
      <c r="D14" s="17">
        <f>SUM(D6:D13)</f>
        <v>19635.07</v>
      </c>
      <c r="E14" s="15"/>
      <c r="F14" s="16"/>
      <c r="G14" s="15"/>
      <c r="H14" s="15"/>
    </row>
    <row r="15" spans="2:6" ht="12.75">
      <c r="B15" s="2" t="s">
        <v>40</v>
      </c>
      <c r="D15" s="18"/>
      <c r="E15" s="18"/>
      <c r="F15" s="18"/>
    </row>
    <row r="16" spans="2:6" ht="12.75">
      <c r="B16" s="11" t="s">
        <v>41</v>
      </c>
      <c r="D16" s="50">
        <v>6884.37</v>
      </c>
      <c r="E16" s="18"/>
      <c r="F16" s="28"/>
    </row>
    <row r="17" spans="2:6" ht="12.75">
      <c r="B17" s="11" t="s">
        <v>42</v>
      </c>
      <c r="D17" s="50">
        <v>1026.49</v>
      </c>
      <c r="E17" s="18"/>
      <c r="F17" s="28"/>
    </row>
    <row r="18" spans="2:6" ht="12.75">
      <c r="B18" s="11" t="s">
        <v>43</v>
      </c>
      <c r="D18" s="50">
        <v>2.33</v>
      </c>
      <c r="E18" s="18"/>
      <c r="F18" s="28"/>
    </row>
    <row r="19" spans="2:6" ht="12.75">
      <c r="B19" s="11" t="s">
        <v>44</v>
      </c>
      <c r="D19" s="50">
        <v>59.06</v>
      </c>
      <c r="E19" s="18"/>
      <c r="F19" s="28"/>
    </row>
    <row r="20" spans="2:6" ht="12.75">
      <c r="B20" s="11" t="s">
        <v>38</v>
      </c>
      <c r="D20" s="50">
        <v>0.01</v>
      </c>
      <c r="E20" s="18"/>
      <c r="F20" s="28"/>
    </row>
    <row r="21" spans="2:6" ht="12.75">
      <c r="B21" s="11" t="s">
        <v>45</v>
      </c>
      <c r="D21" s="50">
        <v>1298.6</v>
      </c>
      <c r="E21" s="18"/>
      <c r="F21" s="28"/>
    </row>
    <row r="22" spans="4:8" ht="12.75">
      <c r="D22" s="24">
        <f>SUM(D16:D21)</f>
        <v>9270.86</v>
      </c>
      <c r="E22" s="15"/>
      <c r="F22" s="16"/>
      <c r="G22" s="15"/>
      <c r="H22" s="15"/>
    </row>
    <row r="23" spans="4:6" ht="12.75">
      <c r="D23" s="19"/>
      <c r="E23" s="18"/>
      <c r="F23" s="18"/>
    </row>
    <row r="24" spans="2:7" ht="12.75">
      <c r="B24" s="2" t="s">
        <v>46</v>
      </c>
      <c r="D24" s="51">
        <v>625.58</v>
      </c>
      <c r="E24" s="15"/>
      <c r="F24" s="28"/>
      <c r="G24" s="15"/>
    </row>
    <row r="25" spans="4:6" ht="12.75">
      <c r="D25" s="18"/>
      <c r="E25" s="18"/>
      <c r="F25" s="18"/>
    </row>
    <row r="26" spans="2:8" ht="12.75">
      <c r="B26" s="2" t="s">
        <v>47</v>
      </c>
      <c r="D26" s="16">
        <f>+D14-D22-D24</f>
        <v>9738.63</v>
      </c>
      <c r="E26" s="15"/>
      <c r="F26" s="30"/>
      <c r="G26" s="15"/>
      <c r="H26" s="15"/>
    </row>
    <row r="27" spans="4:6" ht="12.75">
      <c r="D27" s="18"/>
      <c r="E27" s="18"/>
      <c r="F27" s="18"/>
    </row>
    <row r="28" spans="2:6" ht="12.75">
      <c r="B28" s="2" t="s">
        <v>48</v>
      </c>
      <c r="D28" s="18"/>
      <c r="E28" s="18"/>
      <c r="F28" s="18"/>
    </row>
    <row r="29" spans="2:6" ht="12.75">
      <c r="B29" s="11" t="s">
        <v>49</v>
      </c>
      <c r="D29" s="52">
        <v>2882.89</v>
      </c>
      <c r="E29" s="18"/>
      <c r="F29" s="28"/>
    </row>
    <row r="30" spans="2:6" ht="12.75">
      <c r="B30" s="11" t="s">
        <v>50</v>
      </c>
      <c r="D30" s="52">
        <v>2061.31</v>
      </c>
      <c r="E30" s="18"/>
      <c r="F30" s="28"/>
    </row>
    <row r="31" spans="2:6" ht="12.75">
      <c r="B31" s="11" t="s">
        <v>51</v>
      </c>
      <c r="D31" s="52">
        <v>427.97</v>
      </c>
      <c r="E31" s="18"/>
      <c r="F31" s="28"/>
    </row>
    <row r="32" spans="4:7" ht="12.75">
      <c r="D32" s="17">
        <f>SUM(D29:D31)</f>
        <v>5372.17</v>
      </c>
      <c r="E32" s="15"/>
      <c r="F32" s="16"/>
      <c r="G32" s="15"/>
    </row>
    <row r="33" spans="4:6" ht="12.75">
      <c r="D33" s="19"/>
      <c r="E33" s="18"/>
      <c r="F33" s="18"/>
    </row>
    <row r="34" spans="2:8" ht="12.75">
      <c r="B34" s="2" t="s">
        <v>61</v>
      </c>
      <c r="D34" s="16">
        <f>+D26-D32</f>
        <v>4366.459999999999</v>
      </c>
      <c r="E34" s="15"/>
      <c r="F34" s="15"/>
      <c r="G34" s="15"/>
      <c r="H34" s="15"/>
    </row>
    <row r="35" spans="4:6" ht="12.75">
      <c r="D35" s="18"/>
      <c r="E35" s="18"/>
      <c r="F35" s="18"/>
    </row>
    <row r="36" spans="2:6" ht="12.75">
      <c r="B36" s="13" t="s">
        <v>52</v>
      </c>
      <c r="D36" s="18"/>
      <c r="E36" s="18"/>
      <c r="F36" s="18"/>
    </row>
    <row r="37" spans="2:8" ht="12.75">
      <c r="B37" s="14" t="s">
        <v>54</v>
      </c>
      <c r="D37" s="53">
        <v>375.69</v>
      </c>
      <c r="E37" s="18"/>
      <c r="F37" s="28"/>
      <c r="H37" s="18"/>
    </row>
    <row r="38" spans="2:8" ht="12.75">
      <c r="B38" s="14" t="s">
        <v>55</v>
      </c>
      <c r="D38" s="53">
        <v>-0.14</v>
      </c>
      <c r="E38" s="18"/>
      <c r="F38" s="28"/>
      <c r="H38" s="18"/>
    </row>
    <row r="39" spans="4:8" ht="12.75">
      <c r="D39" s="17">
        <f>+D37+D38</f>
        <v>375.55</v>
      </c>
      <c r="E39" s="15"/>
      <c r="F39" s="16"/>
      <c r="G39" s="15"/>
      <c r="H39" s="15"/>
    </row>
    <row r="40" spans="4:6" ht="12.75">
      <c r="D40" s="19"/>
      <c r="E40" s="18"/>
      <c r="F40" s="18"/>
    </row>
    <row r="41" spans="2:8" ht="12.75">
      <c r="B41" s="2" t="s">
        <v>59</v>
      </c>
      <c r="D41" s="16">
        <f>+D34+D39</f>
        <v>4742.009999999999</v>
      </c>
      <c r="E41" s="15"/>
      <c r="F41" s="15"/>
      <c r="G41" s="15"/>
      <c r="H41" s="15"/>
    </row>
    <row r="42" spans="4:6" ht="12.75">
      <c r="D42" s="18"/>
      <c r="E42" s="18"/>
      <c r="F42" s="18"/>
    </row>
    <row r="43" spans="2:8" ht="12.75">
      <c r="B43" s="11" t="s">
        <v>53</v>
      </c>
      <c r="D43" s="54">
        <v>1139.57</v>
      </c>
      <c r="E43" s="18"/>
      <c r="F43" s="28"/>
      <c r="H43" s="18"/>
    </row>
    <row r="44" spans="4:6" ht="12.75">
      <c r="D44" s="18"/>
      <c r="E44" s="18"/>
      <c r="F44" s="18"/>
    </row>
    <row r="45" spans="2:8" ht="12.75">
      <c r="B45" s="2" t="s">
        <v>60</v>
      </c>
      <c r="D45" s="16">
        <f>+D41-D43</f>
        <v>3602.4399999999996</v>
      </c>
      <c r="E45" s="15"/>
      <c r="F45" s="15"/>
      <c r="G45" s="15"/>
      <c r="H45" s="15"/>
    </row>
    <row r="49" ht="12.75">
      <c r="B49" s="21" t="s">
        <v>65</v>
      </c>
    </row>
    <row r="50" ht="12.75">
      <c r="B50" s="22" t="s">
        <v>57</v>
      </c>
    </row>
    <row r="55" ht="12.75">
      <c r="B55" s="21" t="s">
        <v>66</v>
      </c>
    </row>
    <row r="56" ht="12.75">
      <c r="B56" s="22" t="s">
        <v>58</v>
      </c>
    </row>
    <row r="59" ht="12.75">
      <c r="B59" s="23"/>
    </row>
    <row r="60" ht="12.75">
      <c r="B60" s="23" t="s">
        <v>62</v>
      </c>
    </row>
    <row r="61" ht="12.75">
      <c r="B61" s="26" t="s">
        <v>63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scale="79" r:id="rId2"/>
  <colBreaks count="2" manualBreakCount="2">
    <brk id="6" max="64" man="1"/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prdacesa01</dc:creator>
  <cp:keywords/>
  <dc:description/>
  <cp:lastModifiedBy>Nolasco Torres, Marta Lissette</cp:lastModifiedBy>
  <cp:lastPrinted>2022-01-27T23:20:15Z</cp:lastPrinted>
  <dcterms:created xsi:type="dcterms:W3CDTF">2010-08-30T15:19:18Z</dcterms:created>
  <dcterms:modified xsi:type="dcterms:W3CDTF">2022-09-21T15:40:50Z</dcterms:modified>
  <cp:category/>
  <cp:version/>
  <cp:contentType/>
  <cp:contentStatus/>
</cp:coreProperties>
</file>