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30" windowWidth="14955" windowHeight="8055" activeTab="0"/>
  </bookViews>
  <sheets>
    <sheet name="Balance Publicación" sheetId="1" r:id="rId1"/>
    <sheet name="Estado de Resultados" sheetId="2" r:id="rId2"/>
  </sheets>
  <definedNames>
    <definedName name="_xlnm.Print_Area" localSheetId="0">'Balance Publicación'!$A$1:$F$65</definedName>
    <definedName name="_xlnm.Print_Area" localSheetId="1">'Estado de Resultados'!$A$1:$E$61</definedName>
  </definedNames>
  <calcPr fullCalcOnLoad="1"/>
</workbook>
</file>

<file path=xl/sharedStrings.xml><?xml version="1.0" encoding="utf-8"?>
<sst xmlns="http://schemas.openxmlformats.org/spreadsheetml/2006/main" count="78" uniqueCount="76">
  <si>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</si>
  <si>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</si>
  <si>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</si>
  <si>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</si>
  <si>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</si>
  <si>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</si>
  <si>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</si>
  <si>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</si>
  <si>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</si>
  <si>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</si>
  <si>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</si>
  <si>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</si>
  <si>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</si>
  <si>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</si>
  <si>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</si>
  <si>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</si>
  <si>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</si>
  <si>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</si>
  <si>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</si>
  <si>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</si>
  <si>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</si>
  <si>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</si>
  <si>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</si>
  <si>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</si>
  <si>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</si>
  <si>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</si>
  <si>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</si>
  <si>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</si>
  <si>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</si>
  <si>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</si>
  <si>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</si>
  <si>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</si>
  <si>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</si>
  <si>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</si>
  <si>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</si>
  <si>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</si>
  <si>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</si>
  <si>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</si>
  <si>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</si>
  <si>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</si>
  <si>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</si>
  <si>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</si>
  <si>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</si>
  <si>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</si>
  <si>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</si>
  <si>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</si>
  <si>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</si>
  <si>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</si>
  <si>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</si>
  <si>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</si>
  <si>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</si>
  <si>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</si>
  <si>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</si>
  <si>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</si>
  <si>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</si>
  <si>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</si>
  <si>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</si>
  <si>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Utilidad antes de impuestos</t>
  </si>
  <si>
    <t>Utilidad  neta</t>
  </si>
  <si>
    <t>Utilidad de operación</t>
  </si>
  <si>
    <t>Reportos y otras obligaciones bursátiles</t>
  </si>
  <si>
    <t>Titulos de emisión propia</t>
  </si>
  <si>
    <t xml:space="preserve">Tomás José Rodríguez Schlesinger    Enrique Rodolfo Felipe Escobar López    Joaquín Ernesto Palomo Avila                      </t>
  </si>
  <si>
    <t xml:space="preserve">Tomás José Rodríguez Schlesinger     Enrique Rodolfo Felipe Escobar López      Joaquín Ernesto Palomo Avila                      </t>
  </si>
  <si>
    <t xml:space="preserve">       Primer Director Propietario                  Segundo Director Propietario               Tercer Director Propietario                                                 </t>
  </si>
  <si>
    <t xml:space="preserve">      Julio Ramiro Castillo Arévalo               José Antonio Arzú Tinoco               Benjamin Trabanino Llobell</t>
  </si>
  <si>
    <t xml:space="preserve">              Director Presidente                       Director Vicepresidente                       Director Secretario      </t>
  </si>
  <si>
    <t xml:space="preserve">             María Alicia Mayorga de Pérez Avila                            José Francisco Flores Castillo                                  </t>
  </si>
  <si>
    <t xml:space="preserve">                         Gerente General                                                             Contador                                                        </t>
  </si>
  <si>
    <t>Julio Ramiro Castillo Arévalo                 José Antonio Arzú Tinoco                        Benjamin Trabanino Llobell</t>
  </si>
  <si>
    <t xml:space="preserve"> Director Presidente                               Director Vicepresidente                                Director Secretario      </t>
  </si>
  <si>
    <t xml:space="preserve">       Primer Director Propietario               Segundo Director Propietario               Tercer Director Propietario                                                 </t>
  </si>
  <si>
    <t xml:space="preserve">                    María Alicia Mayorga de Pérez Avila                   José Francisco Flores Castillo                                  </t>
  </si>
  <si>
    <t xml:space="preserve">                                 Gerente General                                                   Contador                                                        </t>
  </si>
  <si>
    <t>BALANCE GENERAL  AL 31/10/2022</t>
  </si>
  <si>
    <t>ESTADO DE RESULTADOS AL 31 DE OCTUBRE DE 2022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</si>
</sst>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&quot;Q&quot;* #,##0.00_);_(&quot;Q&quot;* \(#,##0.00\);_(&quot;Q&quot;* &quot;-&quot;??_);_(@_)"/>
    <numFmt numFmtId="178" formatCode="#,##0.0_);\(#,##0.0\)"/>
    <numFmt numFmtId="179" formatCode="_([$$-440A]* #,##0.00_);_([$$-440A]* \(#,##0.00\);_([$$-440A]* &quot;-&quot;??_);_(@_)"/>
    <numFmt numFmtId="180" formatCode="[$-440A]dddd\,\ dd&quot; de &quot;mmmm&quot; de &quot;yyyy"/>
    <numFmt numFmtId="181" formatCode="[$-44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"/>
    <numFmt numFmtId="187" formatCode="0.0"/>
    <numFmt numFmtId="188" formatCode="_-[$$-440A]* #,##0.00_-;\-[$$-440A]* #,##0.00_-;_-[$$-440A]* &quot;-&quot;??_-;_-@_-"/>
    <numFmt numFmtId="189" formatCode="#,##0.00_ ;\-#,##0.00\ "/>
  </numFmts>
  <fonts count="4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0" xfId="75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171" fontId="0" fillId="0" borderId="0" xfId="49" applyFont="1" applyAlignment="1">
      <alignment/>
    </xf>
    <xf numFmtId="179" fontId="4" fillId="0" borderId="0" xfId="49" applyNumberFormat="1" applyFont="1" applyBorder="1" applyAlignment="1">
      <alignment/>
    </xf>
    <xf numFmtId="179" fontId="4" fillId="0" borderId="10" xfId="49" applyNumberFormat="1" applyFont="1" applyBorder="1" applyAlignment="1">
      <alignment/>
    </xf>
    <xf numFmtId="171" fontId="0" fillId="0" borderId="11" xfId="49" applyFont="1" applyBorder="1" applyAlignment="1">
      <alignment/>
    </xf>
    <xf numFmtId="171" fontId="0" fillId="0" borderId="0" xfId="49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9" fontId="0" fillId="0" borderId="0" xfId="0" applyNumberFormat="1" applyAlignment="1">
      <alignment/>
    </xf>
    <xf numFmtId="179" fontId="4" fillId="0" borderId="0" xfId="0" applyNumberFormat="1" applyFont="1" applyAlignment="1">
      <alignment/>
    </xf>
    <xf numFmtId="179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73" applyFont="1" applyFill="1" applyAlignment="1">
      <alignment horizontal="left"/>
      <protection/>
    </xf>
    <xf numFmtId="0" fontId="0" fillId="0" borderId="0" xfId="73" applyFont="1" applyFill="1" applyAlignment="1">
      <alignment/>
      <protection/>
    </xf>
    <xf numFmtId="0" fontId="0" fillId="0" borderId="0" xfId="73" applyFont="1" applyAlignment="1">
      <alignment horizontal="left"/>
      <protection/>
    </xf>
    <xf numFmtId="179" fontId="4" fillId="0" borderId="12" xfId="0" applyNumberFormat="1" applyFont="1" applyFill="1" applyBorder="1" applyAlignment="1">
      <alignment/>
    </xf>
    <xf numFmtId="179" fontId="4" fillId="0" borderId="0" xfId="49" applyNumberFormat="1" applyFont="1" applyFill="1" applyBorder="1" applyAlignment="1">
      <alignment/>
    </xf>
    <xf numFmtId="0" fontId="0" fillId="0" borderId="0" xfId="0" applyAlignment="1">
      <alignment horizontal="left"/>
    </xf>
    <xf numFmtId="171" fontId="44" fillId="0" borderId="0" xfId="0" applyNumberFormat="1" applyFont="1" applyAlignment="1">
      <alignment/>
    </xf>
    <xf numFmtId="2" fontId="0" fillId="0" borderId="0" xfId="0" applyNumberFormat="1" applyAlignment="1">
      <alignment/>
    </xf>
    <xf numFmtId="171" fontId="0" fillId="0" borderId="0" xfId="61" applyFont="1" applyAlignment="1">
      <alignment/>
    </xf>
    <xf numFmtId="179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9" fontId="0" fillId="0" borderId="0" xfId="72" applyNumberFormat="1">
      <alignment/>
      <protection/>
    </xf>
    <xf numFmtId="0" fontId="4" fillId="0" borderId="0" xfId="0" applyFont="1" applyAlignment="1">
      <alignment horizontal="center"/>
    </xf>
    <xf numFmtId="43" fontId="0" fillId="0" borderId="0" xfId="59" applyFont="1" applyAlignment="1">
      <alignment/>
    </xf>
    <xf numFmtId="43" fontId="0" fillId="0" borderId="0" xfId="59" applyFont="1" applyAlignment="1">
      <alignment/>
    </xf>
    <xf numFmtId="43" fontId="0" fillId="0" borderId="11" xfId="59" applyFont="1" applyBorder="1" applyAlignment="1">
      <alignment/>
    </xf>
    <xf numFmtId="43" fontId="0" fillId="0" borderId="11" xfId="59" applyFont="1" applyBorder="1" applyAlignment="1">
      <alignment/>
    </xf>
    <xf numFmtId="43" fontId="0" fillId="0" borderId="11" xfId="59" applyFont="1" applyBorder="1" applyAlignment="1">
      <alignment/>
    </xf>
    <xf numFmtId="43" fontId="0" fillId="0" borderId="0" xfId="59" applyFont="1" applyAlignment="1">
      <alignment/>
    </xf>
    <xf numFmtId="43" fontId="0" fillId="0" borderId="0" xfId="59" applyFont="1" applyAlignment="1">
      <alignment/>
    </xf>
    <xf numFmtId="43" fontId="0" fillId="0" borderId="0" xfId="59" applyFont="1" applyAlignment="1">
      <alignment/>
    </xf>
    <xf numFmtId="43" fontId="0" fillId="0" borderId="11" xfId="59" applyFont="1" applyBorder="1" applyAlignment="1">
      <alignment/>
    </xf>
    <xf numFmtId="43" fontId="0" fillId="0" borderId="0" xfId="59" applyFont="1" applyAlignment="1">
      <alignment/>
    </xf>
    <xf numFmtId="43" fontId="0" fillId="0" borderId="11" xfId="59" applyFont="1" applyBorder="1" applyAlignment="1">
      <alignment/>
    </xf>
    <xf numFmtId="43" fontId="0" fillId="0" borderId="0" xfId="59" applyFont="1" applyAlignment="1">
      <alignment/>
    </xf>
    <xf numFmtId="43" fontId="0" fillId="0" borderId="11" xfId="59" applyFont="1" applyBorder="1" applyAlignment="1">
      <alignment/>
    </xf>
    <xf numFmtId="39" fontId="0" fillId="0" borderId="0" xfId="72" applyNumberFormat="1">
      <alignment/>
      <protection/>
    </xf>
    <xf numFmtId="39" fontId="0" fillId="0" borderId="0" xfId="72" applyNumberFormat="1">
      <alignment/>
      <protection/>
    </xf>
    <xf numFmtId="39" fontId="0" fillId="0" borderId="0" xfId="72" applyNumberFormat="1">
      <alignment/>
      <protection/>
    </xf>
    <xf numFmtId="179" fontId="4" fillId="0" borderId="0" xfId="72" applyNumberFormat="1" applyFont="1">
      <alignment/>
      <protection/>
    </xf>
    <xf numFmtId="39" fontId="0" fillId="0" borderId="0" xfId="72" applyNumberFormat="1">
      <alignment/>
      <protection/>
    </xf>
    <xf numFmtId="39" fontId="0" fillId="0" borderId="0" xfId="72" applyNumberFormat="1">
      <alignment/>
      <protection/>
    </xf>
    <xf numFmtId="39" fontId="0" fillId="0" borderId="0" xfId="72" applyNumberFormat="1">
      <alignment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19" xfId="60"/>
    <cellStyle name="Millares 2" xfId="61"/>
    <cellStyle name="Millares 3" xfId="62"/>
    <cellStyle name="Millares 4" xfId="63"/>
    <cellStyle name="Millares 5" xfId="64"/>
    <cellStyle name="Millares 6" xfId="65"/>
    <cellStyle name="Millares 7" xfId="66"/>
    <cellStyle name="Millares 8" xfId="67"/>
    <cellStyle name="Millares 9" xfId="68"/>
    <cellStyle name="Currency" xfId="69"/>
    <cellStyle name="Currency [0]" xfId="70"/>
    <cellStyle name="Neutral" xfId="71"/>
    <cellStyle name="Normal 2" xfId="72"/>
    <cellStyle name="Normal 3" xfId="73"/>
    <cellStyle name="Normal 4" xfId="74"/>
    <cellStyle name="Normal_Bal, Utl, Fluj y anex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57150</xdr:colOff>
      <xdr:row>5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4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5"/>
  <sheetViews>
    <sheetView tabSelected="1" zoomScalePageLayoutView="0" workbookViewId="0" topLeftCell="A25">
      <selection activeCell="B47" sqref="B47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3" t="s">
        <v>27</v>
      </c>
      <c r="C1" s="33"/>
      <c r="D1" s="33"/>
      <c r="E1" s="4"/>
    </row>
    <row r="2" spans="2:5" ht="12.75">
      <c r="B2" s="33" t="s">
        <v>74</v>
      </c>
      <c r="C2" s="33"/>
      <c r="D2" s="33"/>
      <c r="E2" s="4"/>
    </row>
    <row r="3" spans="2:5" ht="12.75">
      <c r="B3" s="33" t="s">
        <v>0</v>
      </c>
      <c r="C3" s="33"/>
      <c r="D3" s="33"/>
      <c r="E3" s="4"/>
    </row>
    <row r="5" spans="3:5" ht="12.75" hidden="1">
      <c r="C5" s="2"/>
      <c r="D5" s="20">
        <v>44834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6" ht="12.75">
      <c r="B8" s="11" t="s">
        <v>3</v>
      </c>
      <c r="D8" s="34">
        <v>74652.35</v>
      </c>
      <c r="E8" s="6"/>
      <c r="F8" s="28"/>
    </row>
    <row r="9" spans="2:6" ht="12.75">
      <c r="B9" s="11" t="s">
        <v>4</v>
      </c>
      <c r="D9" s="35">
        <v>55960.59</v>
      </c>
      <c r="E9" s="6"/>
      <c r="F9" s="28"/>
    </row>
    <row r="10" spans="2:6" ht="12.75">
      <c r="B10" s="11" t="s">
        <v>5</v>
      </c>
      <c r="D10" s="36">
        <v>403560.87</v>
      </c>
      <c r="E10" s="6"/>
      <c r="F10" s="28"/>
    </row>
    <row r="11" spans="4:6" ht="12.75">
      <c r="D11" s="7">
        <f>SUM(D8:D10)</f>
        <v>534173.81</v>
      </c>
      <c r="E11" s="6"/>
      <c r="F11" s="31"/>
    </row>
    <row r="12" spans="2:5" ht="12.75">
      <c r="B12" s="2" t="s">
        <v>6</v>
      </c>
      <c r="D12" s="6"/>
      <c r="E12" s="6"/>
    </row>
    <row r="13" spans="2:6" ht="12.75">
      <c r="B13" s="11" t="s">
        <v>7</v>
      </c>
      <c r="D13" s="37">
        <v>3592.81</v>
      </c>
      <c r="E13" s="6"/>
      <c r="F13" s="28"/>
    </row>
    <row r="14" spans="2:6" ht="12.75">
      <c r="B14" s="11"/>
      <c r="D14" s="7">
        <f>SUM(D13:D13)</f>
        <v>3592.81</v>
      </c>
      <c r="E14" s="6"/>
      <c r="F14" s="31"/>
    </row>
    <row r="15" spans="2:5" ht="12.75">
      <c r="B15" s="2" t="s">
        <v>8</v>
      </c>
      <c r="D15" s="6"/>
      <c r="E15" s="6"/>
    </row>
    <row r="16" spans="2:6" ht="12.75">
      <c r="B16" s="11" t="s">
        <v>9</v>
      </c>
      <c r="D16" s="38">
        <v>1981.95</v>
      </c>
      <c r="E16" s="6"/>
      <c r="F16" s="28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539748.5700000001</v>
      </c>
      <c r="E18" s="6"/>
      <c r="F18" s="31"/>
      <c r="G18" s="28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2:5" ht="12.75">
      <c r="B21" s="2" t="s">
        <v>12</v>
      </c>
      <c r="D21" s="6"/>
      <c r="E21" s="6"/>
    </row>
    <row r="22" spans="2:6" ht="15">
      <c r="B22" s="11" t="s">
        <v>13</v>
      </c>
      <c r="C22" s="1"/>
      <c r="D22" s="39">
        <v>364972.53</v>
      </c>
      <c r="E22" s="6"/>
      <c r="F22" s="28"/>
    </row>
    <row r="23" spans="2:6" ht="15">
      <c r="B23" s="11" t="s">
        <v>56</v>
      </c>
      <c r="C23" s="1"/>
      <c r="D23" s="40">
        <v>7889.87</v>
      </c>
      <c r="E23" s="6"/>
      <c r="F23" s="28"/>
    </row>
    <row r="24" spans="2:6" ht="15">
      <c r="B24" s="11" t="s">
        <v>14</v>
      </c>
      <c r="C24" s="1"/>
      <c r="D24" s="40">
        <v>38955.23</v>
      </c>
      <c r="E24" s="6"/>
      <c r="F24" s="28"/>
    </row>
    <row r="25" spans="2:6" ht="15">
      <c r="B25" s="11" t="s">
        <v>60</v>
      </c>
      <c r="C25" s="1"/>
      <c r="D25" s="29">
        <v>0</v>
      </c>
      <c r="E25" s="6"/>
      <c r="F25" s="28"/>
    </row>
    <row r="26" spans="2:6" ht="15">
      <c r="B26" s="11" t="s">
        <v>61</v>
      </c>
      <c r="C26" s="1"/>
      <c r="D26" s="41">
        <v>18815.59</v>
      </c>
      <c r="E26" s="6"/>
      <c r="F26" s="28"/>
    </row>
    <row r="27" spans="2:6" ht="12.75">
      <c r="B27" s="11" t="s">
        <v>15</v>
      </c>
      <c r="D27" s="42">
        <v>2271.04</v>
      </c>
      <c r="E27" s="6"/>
      <c r="F27" s="28"/>
    </row>
    <row r="28" spans="4:6" ht="12.75">
      <c r="D28" s="25">
        <f>SUM(D22:D27)</f>
        <v>432904.26</v>
      </c>
      <c r="E28" s="6"/>
      <c r="F28" s="31"/>
    </row>
    <row r="29" spans="2:6" ht="12.75">
      <c r="B29" s="2" t="s">
        <v>16</v>
      </c>
      <c r="D29" s="6"/>
      <c r="E29" s="6"/>
      <c r="F29" s="28"/>
    </row>
    <row r="30" spans="2:6" ht="12.75">
      <c r="B30" s="11" t="s">
        <v>17</v>
      </c>
      <c r="D30" s="43">
        <v>38078.32</v>
      </c>
      <c r="E30" s="6"/>
      <c r="F30" s="28"/>
    </row>
    <row r="31" spans="2:6" ht="12.75">
      <c r="B31" s="11" t="s">
        <v>18</v>
      </c>
      <c r="D31" s="43">
        <v>415.36</v>
      </c>
      <c r="E31" s="6"/>
      <c r="F31" s="28"/>
    </row>
    <row r="32" spans="2:6" ht="12.75">
      <c r="B32" s="11" t="s">
        <v>15</v>
      </c>
      <c r="D32" s="44">
        <v>551.03</v>
      </c>
      <c r="E32" s="6"/>
      <c r="F32" s="28"/>
    </row>
    <row r="33" spans="4:6" ht="12.75">
      <c r="D33" s="7">
        <f>SUM(D30:D32)</f>
        <v>39044.71</v>
      </c>
      <c r="E33" s="6"/>
      <c r="F33" s="31"/>
    </row>
    <row r="34" spans="4:6" ht="12.75" hidden="1">
      <c r="D34" s="6"/>
      <c r="E34" s="6"/>
      <c r="F34" s="28"/>
    </row>
    <row r="35" spans="2:6" ht="12.75" hidden="1">
      <c r="B35" s="2" t="s">
        <v>19</v>
      </c>
      <c r="D35" s="6"/>
      <c r="E35" s="6"/>
      <c r="F35" s="28"/>
    </row>
    <row r="36" spans="2:6" ht="12.75" hidden="1">
      <c r="B36" s="11" t="s">
        <v>20</v>
      </c>
      <c r="D36" s="6">
        <v>0</v>
      </c>
      <c r="E36" s="6"/>
      <c r="F36" s="28"/>
    </row>
    <row r="37" spans="2:6" ht="12.75" hidden="1">
      <c r="B37" s="11" t="s">
        <v>21</v>
      </c>
      <c r="D37" s="6">
        <v>0</v>
      </c>
      <c r="E37" s="6"/>
      <c r="F37" s="28"/>
    </row>
    <row r="38" spans="2:6" ht="12.75" hidden="1">
      <c r="B38" s="11" t="s">
        <v>28</v>
      </c>
      <c r="D38" s="9">
        <v>0</v>
      </c>
      <c r="E38" s="6"/>
      <c r="F38" s="28"/>
    </row>
    <row r="39" spans="2:6" ht="12.75" hidden="1">
      <c r="B39" s="11"/>
      <c r="D39" s="7">
        <f>SUM(D36:D38)</f>
        <v>0</v>
      </c>
      <c r="E39" s="6"/>
      <c r="F39" s="28"/>
    </row>
    <row r="40" spans="2:6" ht="12.75" hidden="1">
      <c r="B40" s="11"/>
      <c r="D40" s="7"/>
      <c r="E40" s="6"/>
      <c r="F40" s="28"/>
    </row>
    <row r="41" spans="2:6" ht="12.75" hidden="1">
      <c r="B41" s="2" t="s">
        <v>22</v>
      </c>
      <c r="D41" s="9">
        <v>0</v>
      </c>
      <c r="E41" s="6"/>
      <c r="F41" s="28"/>
    </row>
    <row r="42" spans="4:6" ht="12.75">
      <c r="D42" s="6"/>
      <c r="E42" s="6"/>
      <c r="F42" s="28"/>
    </row>
    <row r="43" spans="2:8" ht="12.75">
      <c r="B43" s="3" t="s">
        <v>23</v>
      </c>
      <c r="C43" s="4"/>
      <c r="D43" s="7">
        <f>SUM(D28,D33,D39,D41)</f>
        <v>471948.97000000003</v>
      </c>
      <c r="E43" s="6"/>
      <c r="F43" s="31"/>
      <c r="H43" s="15"/>
    </row>
    <row r="44" spans="4:6" ht="12.75">
      <c r="D44" s="6"/>
      <c r="E44" s="6"/>
      <c r="F44" s="28"/>
    </row>
    <row r="45" spans="2:6" ht="12.75">
      <c r="B45" s="2" t="s">
        <v>24</v>
      </c>
      <c r="D45" s="6"/>
      <c r="E45" s="6"/>
      <c r="F45" s="28"/>
    </row>
    <row r="46" spans="2:6" ht="12.75">
      <c r="B46" s="11" t="s">
        <v>25</v>
      </c>
      <c r="D46" s="45">
        <v>50000</v>
      </c>
      <c r="E46" s="10"/>
      <c r="F46" s="28"/>
    </row>
    <row r="47" spans="2:6" ht="12.75">
      <c r="B47" s="11" t="s">
        <v>26</v>
      </c>
      <c r="D47" s="46">
        <v>17799.6</v>
      </c>
      <c r="E47" s="10"/>
      <c r="F47" s="28"/>
    </row>
    <row r="48" spans="2:6" ht="12.75">
      <c r="B48" s="11"/>
      <c r="D48" s="10"/>
      <c r="E48" s="10"/>
      <c r="F48" s="28"/>
    </row>
    <row r="49" spans="2:9" ht="13.5" thickBot="1">
      <c r="B49" s="3" t="s">
        <v>29</v>
      </c>
      <c r="C49" s="4"/>
      <c r="D49" s="8">
        <f>SUM(D43,D46:D47)</f>
        <v>539748.5700000001</v>
      </c>
      <c r="E49" s="6"/>
      <c r="F49" s="31"/>
      <c r="H49" s="15"/>
      <c r="I49" s="15">
        <f>+D18-D49</f>
        <v>0</v>
      </c>
    </row>
    <row r="50" ht="13.5" thickTop="1">
      <c r="K50" s="27">
        <f>+D49-D18</f>
        <v>0</v>
      </c>
    </row>
    <row r="54" ht="12.75">
      <c r="B54" s="21" t="s">
        <v>65</v>
      </c>
    </row>
    <row r="55" ht="12.75">
      <c r="B55" s="22" t="s">
        <v>66</v>
      </c>
    </row>
    <row r="59" ht="12.75">
      <c r="B59" s="21" t="s">
        <v>63</v>
      </c>
    </row>
    <row r="60" ht="12.75">
      <c r="B60" s="22" t="s">
        <v>64</v>
      </c>
    </row>
    <row r="64" ht="12.75">
      <c r="B64" s="23" t="s">
        <v>67</v>
      </c>
    </row>
    <row r="65" ht="12.75">
      <c r="B65" s="26" t="s">
        <v>68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8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1"/>
  <sheetViews>
    <sheetView zoomScalePageLayoutView="0" workbookViewId="0" topLeftCell="A1">
      <selection activeCell="B3" sqref="B3:D3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  <col min="6" max="6" width="12.7109375" style="0" customWidth="1"/>
  </cols>
  <sheetData>
    <row r="1" spans="2:4" ht="12.75">
      <c r="B1" s="33" t="str">
        <f>+'Balance Publicación'!B1</f>
        <v>BANCO INDUSTRIAL EL SALVADOR, S.A.</v>
      </c>
      <c r="C1" s="33"/>
      <c r="D1" s="33"/>
    </row>
    <row r="2" spans="2:4" ht="12.75">
      <c r="B2" s="33" t="s">
        <v>75</v>
      </c>
      <c r="C2" s="33"/>
      <c r="D2" s="33"/>
    </row>
    <row r="3" spans="2:4" ht="12.75">
      <c r="B3" s="33" t="s">
        <v>30</v>
      </c>
      <c r="C3" s="33"/>
      <c r="D3" s="33"/>
    </row>
    <row r="4" spans="3:6" ht="12.75">
      <c r="C4" s="12"/>
      <c r="D4" s="20"/>
      <c r="E4" s="5"/>
      <c r="F4" s="5"/>
    </row>
    <row r="5" ht="12.75">
      <c r="B5" s="2" t="s">
        <v>31</v>
      </c>
    </row>
    <row r="6" spans="2:6" ht="12.75">
      <c r="B6" s="11" t="s">
        <v>32</v>
      </c>
      <c r="D6" s="47">
        <v>20530.32</v>
      </c>
      <c r="E6" s="18"/>
      <c r="F6" s="28"/>
    </row>
    <row r="7" spans="2:6" ht="12.75">
      <c r="B7" s="11" t="s">
        <v>33</v>
      </c>
      <c r="D7" s="47">
        <v>705.34</v>
      </c>
      <c r="E7" s="18"/>
      <c r="F7" s="28"/>
    </row>
    <row r="8" spans="2:6" ht="12.75">
      <c r="B8" s="11" t="s">
        <v>34</v>
      </c>
      <c r="D8" s="47">
        <v>3136.89</v>
      </c>
      <c r="E8" s="18"/>
      <c r="F8" s="28"/>
    </row>
    <row r="9" spans="2:6" ht="12.75">
      <c r="B9" s="11" t="s">
        <v>35</v>
      </c>
      <c r="D9" s="32">
        <v>0</v>
      </c>
      <c r="E9" s="18"/>
      <c r="F9" s="28"/>
    </row>
    <row r="10" spans="2:6" ht="12.75">
      <c r="B10" s="11" t="s">
        <v>36</v>
      </c>
      <c r="D10" s="32">
        <v>0</v>
      </c>
      <c r="E10" s="18"/>
      <c r="F10" s="28"/>
    </row>
    <row r="11" spans="2:6" ht="12.75">
      <c r="B11" s="11" t="s">
        <v>37</v>
      </c>
      <c r="D11" s="48">
        <v>176.89</v>
      </c>
      <c r="E11" s="18"/>
      <c r="F11" s="28"/>
    </row>
    <row r="12" spans="2:6" ht="12.75">
      <c r="B12" s="11" t="s">
        <v>38</v>
      </c>
      <c r="D12" s="48">
        <v>12.91</v>
      </c>
      <c r="E12" s="18"/>
      <c r="F12" s="28"/>
    </row>
    <row r="13" spans="2:6" ht="12.75">
      <c r="B13" s="11" t="s">
        <v>39</v>
      </c>
      <c r="D13" s="48">
        <v>758.39</v>
      </c>
      <c r="E13" s="18"/>
      <c r="F13" s="28"/>
    </row>
    <row r="14" spans="4:8" ht="12.75">
      <c r="D14" s="17">
        <f>SUM(D6:D13)</f>
        <v>25320.739999999998</v>
      </c>
      <c r="E14" s="15"/>
      <c r="F14" s="16"/>
      <c r="G14" s="15"/>
      <c r="H14" s="15"/>
    </row>
    <row r="15" spans="2:6" ht="12.75">
      <c r="B15" s="2" t="s">
        <v>40</v>
      </c>
      <c r="D15" s="18"/>
      <c r="E15" s="18"/>
      <c r="F15" s="18"/>
    </row>
    <row r="16" spans="2:6" ht="12.75">
      <c r="B16" s="11" t="s">
        <v>41</v>
      </c>
      <c r="D16" s="49">
        <v>8846.26</v>
      </c>
      <c r="E16" s="18"/>
      <c r="F16" s="28"/>
    </row>
    <row r="17" spans="2:6" ht="12.75">
      <c r="B17" s="11" t="s">
        <v>42</v>
      </c>
      <c r="D17" s="49">
        <v>1433.22</v>
      </c>
      <c r="E17" s="18"/>
      <c r="F17" s="28"/>
    </row>
    <row r="18" spans="2:6" ht="12.75">
      <c r="B18" s="11" t="s">
        <v>43</v>
      </c>
      <c r="D18" s="49">
        <v>168</v>
      </c>
      <c r="E18" s="18"/>
      <c r="F18" s="28"/>
    </row>
    <row r="19" spans="2:6" ht="12.75">
      <c r="B19" s="11" t="s">
        <v>44</v>
      </c>
      <c r="D19" s="49">
        <v>73.93</v>
      </c>
      <c r="E19" s="18"/>
      <c r="F19" s="28"/>
    </row>
    <row r="20" spans="2:6" ht="12.75">
      <c r="B20" s="11" t="s">
        <v>38</v>
      </c>
      <c r="D20" s="49">
        <v>15.41</v>
      </c>
      <c r="E20" s="18"/>
      <c r="F20" s="28"/>
    </row>
    <row r="21" spans="2:6" ht="12.75">
      <c r="B21" s="11" t="s">
        <v>45</v>
      </c>
      <c r="D21" s="49">
        <v>1648.04</v>
      </c>
      <c r="E21" s="18"/>
      <c r="F21" s="28"/>
    </row>
    <row r="22" spans="4:8" ht="12.75">
      <c r="D22" s="24">
        <f>SUM(D16:D21)</f>
        <v>12184.86</v>
      </c>
      <c r="E22" s="15"/>
      <c r="F22" s="16"/>
      <c r="G22" s="15"/>
      <c r="H22" s="15"/>
    </row>
    <row r="23" spans="4:6" ht="12.75">
      <c r="D23" s="19"/>
      <c r="E23" s="18"/>
      <c r="F23" s="18"/>
    </row>
    <row r="24" spans="2:7" ht="12.75">
      <c r="B24" s="2" t="s">
        <v>46</v>
      </c>
      <c r="D24" s="50">
        <v>690.45</v>
      </c>
      <c r="E24" s="15"/>
      <c r="F24" s="28"/>
      <c r="G24" s="15"/>
    </row>
    <row r="25" spans="4:6" ht="12.75">
      <c r="D25" s="18"/>
      <c r="E25" s="18"/>
      <c r="F25" s="18"/>
    </row>
    <row r="26" spans="2:8" ht="12.75">
      <c r="B26" s="2" t="s">
        <v>47</v>
      </c>
      <c r="D26" s="16">
        <f>+D14-D22-D24</f>
        <v>12445.429999999997</v>
      </c>
      <c r="E26" s="15"/>
      <c r="F26" s="30"/>
      <c r="G26" s="15"/>
      <c r="H26" s="15"/>
    </row>
    <row r="27" spans="4:6" ht="12.75">
      <c r="D27" s="18"/>
      <c r="E27" s="18"/>
      <c r="F27" s="18"/>
    </row>
    <row r="28" spans="2:6" ht="12.75">
      <c r="B28" s="2" t="s">
        <v>48</v>
      </c>
      <c r="D28" s="18"/>
      <c r="E28" s="18"/>
      <c r="F28" s="18"/>
    </row>
    <row r="29" spans="2:6" ht="12.75">
      <c r="B29" s="11" t="s">
        <v>49</v>
      </c>
      <c r="D29" s="51">
        <v>3628.35</v>
      </c>
      <c r="E29" s="18"/>
      <c r="F29" s="28"/>
    </row>
    <row r="30" spans="2:6" ht="12.75">
      <c r="B30" s="11" t="s">
        <v>50</v>
      </c>
      <c r="D30" s="51">
        <v>2567.52</v>
      </c>
      <c r="E30" s="18"/>
      <c r="F30" s="28"/>
    </row>
    <row r="31" spans="2:6" ht="12.75">
      <c r="B31" s="11" t="s">
        <v>51</v>
      </c>
      <c r="D31" s="51">
        <v>553.18</v>
      </c>
      <c r="E31" s="18"/>
      <c r="F31" s="28"/>
    </row>
    <row r="32" spans="4:7" ht="12.75">
      <c r="D32" s="17">
        <f>SUM(D29:D31)</f>
        <v>6749.05</v>
      </c>
      <c r="E32" s="15"/>
      <c r="F32" s="16"/>
      <c r="G32" s="15"/>
    </row>
    <row r="33" spans="4:6" ht="12.75">
      <c r="D33" s="19"/>
      <c r="E33" s="18"/>
      <c r="F33" s="18"/>
    </row>
    <row r="34" spans="2:8" ht="12.75">
      <c r="B34" s="2" t="s">
        <v>59</v>
      </c>
      <c r="D34" s="16">
        <f>+D26-D32</f>
        <v>5696.3799999999965</v>
      </c>
      <c r="E34" s="15"/>
      <c r="F34" s="15"/>
      <c r="G34" s="15"/>
      <c r="H34" s="15"/>
    </row>
    <row r="35" spans="4:6" ht="12.75">
      <c r="D35" s="18"/>
      <c r="E35" s="18"/>
      <c r="F35" s="18"/>
    </row>
    <row r="36" spans="2:6" ht="12.75">
      <c r="B36" s="13" t="s">
        <v>52</v>
      </c>
      <c r="D36" s="18"/>
      <c r="E36" s="18"/>
      <c r="F36" s="18"/>
    </row>
    <row r="37" spans="2:8" ht="12.75">
      <c r="B37" s="14" t="s">
        <v>54</v>
      </c>
      <c r="D37" s="52">
        <v>418.84</v>
      </c>
      <c r="E37" s="18"/>
      <c r="F37" s="28"/>
      <c r="H37" s="18"/>
    </row>
    <row r="38" spans="2:8" ht="12.75">
      <c r="B38" s="14" t="s">
        <v>55</v>
      </c>
      <c r="D38" s="52">
        <v>-105.65</v>
      </c>
      <c r="E38" s="18"/>
      <c r="F38" s="28"/>
      <c r="H38" s="18"/>
    </row>
    <row r="39" spans="4:8" ht="12.75">
      <c r="D39" s="17">
        <f>+D37+D38</f>
        <v>313.18999999999994</v>
      </c>
      <c r="E39" s="15"/>
      <c r="F39" s="16"/>
      <c r="G39" s="15"/>
      <c r="H39" s="15"/>
    </row>
    <row r="40" spans="4:6" ht="12.75">
      <c r="D40" s="19"/>
      <c r="E40" s="18"/>
      <c r="F40" s="18"/>
    </row>
    <row r="41" spans="2:8" ht="12.75">
      <c r="B41" s="2" t="s">
        <v>57</v>
      </c>
      <c r="D41" s="16">
        <f>+D34+D39</f>
        <v>6009.569999999996</v>
      </c>
      <c r="E41" s="15"/>
      <c r="F41" s="15"/>
      <c r="G41" s="15"/>
      <c r="H41" s="15"/>
    </row>
    <row r="42" spans="4:6" ht="12.75">
      <c r="D42" s="18"/>
      <c r="E42" s="18"/>
      <c r="F42" s="18"/>
    </row>
    <row r="43" spans="2:8" ht="12.75">
      <c r="B43" s="11" t="s">
        <v>53</v>
      </c>
      <c r="D43" s="53">
        <v>1452.31</v>
      </c>
      <c r="E43" s="18"/>
      <c r="F43" s="28"/>
      <c r="H43" s="18"/>
    </row>
    <row r="44" spans="4:6" ht="12.75">
      <c r="D44" s="18"/>
      <c r="E44" s="18"/>
      <c r="F44" s="18"/>
    </row>
    <row r="45" spans="2:8" ht="12.75">
      <c r="B45" s="2" t="s">
        <v>58</v>
      </c>
      <c r="D45" s="16">
        <f>+D41-D43</f>
        <v>4557.259999999997</v>
      </c>
      <c r="E45" s="15"/>
      <c r="F45" s="15"/>
      <c r="G45" s="15"/>
      <c r="H45" s="15"/>
    </row>
    <row r="49" ht="12.75">
      <c r="B49" s="21" t="s">
        <v>69</v>
      </c>
    </row>
    <row r="50" ht="12.75">
      <c r="B50" s="22" t="s">
        <v>70</v>
      </c>
    </row>
    <row r="55" ht="12.75">
      <c r="B55" s="21" t="s">
        <v>62</v>
      </c>
    </row>
    <row r="56" ht="12.75">
      <c r="B56" s="22" t="s">
        <v>71</v>
      </c>
    </row>
    <row r="59" ht="12.75">
      <c r="B59" s="23"/>
    </row>
    <row r="60" ht="12.75">
      <c r="B60" s="23" t="s">
        <v>72</v>
      </c>
    </row>
    <row r="61" ht="12.75">
      <c r="B61" s="26" t="s">
        <v>73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85" r:id="rId2"/>
  <colBreaks count="2" manualBreakCount="2">
    <brk id="6" max="64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2022-11-30T17:58:21Z</cp:lastPrinted>
  <dcterms:created xsi:type="dcterms:W3CDTF">2010-08-30T15:19:18Z</dcterms:created>
  <dcterms:modified xsi:type="dcterms:W3CDTF">2022-11-30T17:58:31Z</dcterms:modified>
  <cp:category/>
  <cp:version/>
  <cp:contentType/>
  <cp:contentStatus/>
</cp:coreProperties>
</file>