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Resultados" sheetId="1" r:id="rId1"/>
  </sheets>
  <definedNames>
    <definedName name="_xlnm.Print_Area" localSheetId="0">'Balance Gral,EstadoResultados'!$A$1:$I$134</definedName>
  </definedNames>
  <calcPr fullCalcOnLoad="1"/>
</workbook>
</file>

<file path=xl/sharedStrings.xml><?xml version="1.0" encoding="utf-8"?>
<sst xmlns="http://schemas.openxmlformats.org/spreadsheetml/2006/main" count="117" uniqueCount="101">
  <si>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</si>
  <si>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</si>
  <si>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</si>
  <si>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</si>
  <si>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</si>
  <si>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</si>
  <si>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</si>
  <si>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</si>
  <si>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</si>
  <si>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</si>
  <si>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</si>
  <si>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</si>
  <si>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</si>
  <si>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</si>
  <si>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</si>
  <si>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</si>
  <si>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</si>
  <si>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</si>
  <si>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</si>
  <si>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</si>
  <si>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</si>
  <si>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</si>
  <si>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</si>
  <si>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</si>
  <si>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</si>
  <si>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</si>
  <si>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</si>
  <si>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</si>
  <si>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</si>
  <si>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</si>
  <si>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</si>
  <si>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</si>
  <si>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</si>
  <si>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</si>
  <si>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</si>
  <si>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</si>
  <si>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</si>
  <si>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</si>
  <si>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</si>
  <si>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</si>
  <si>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</si>
  <si>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</si>
  <si>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</si>
  <si>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</si>
  <si>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</si>
  <si>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</si>
  <si>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</si>
  <si>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</si>
  <si>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</si>
  <si>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</si>
  <si>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</si>
  <si>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</si>
  <si>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</si>
  <si>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</si>
  <si>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</si>
  <si>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</si>
  <si>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</si>
  <si>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</si>
  <si>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</si>
  <si>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</si>
  <si>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</si>
  <si>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</si>
  <si>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</si>
  <si>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</si>
  <si>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</si>
  <si>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</si>
  <si>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</si>
  <si>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</si>
  <si>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</si>
  <si>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</si>
  <si>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</si>
  <si>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</si>
  <si>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</si>
  <si>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</si>
  <si>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</si>
  <si>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</si>
  <si>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</si>
  <si>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</si>
  <si>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</si>
  <si>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</si>
  <si>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</si>
  <si>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</si>
  <si>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</si>
  <si>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</si>
  <si>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</si>
  <si>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</si>
  <si>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</si>
  <si>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</si>
  <si>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</si>
  <si>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</si>
  <si>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</si>
  <si>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</si>
  <si>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BALANCE GENERAL  AL 30 DE NOVIEMBRE 2022</t>
  </si>
  <si>
    <t>ESTADO DE RESULTADOS  DEL 01 DE ENERO  AL 30 DE NOVIEMBRE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</si>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</sst>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1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0" fillId="0" borderId="0" xfId="57" applyNumberFormat="1" applyFont="1" applyFill="1" applyBorder="1" applyAlignment="1" applyProtection="1">
      <alignment horizontal="left"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 horizontal="left" indent="1"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3" fontId="0" fillId="0" borderId="0" xfId="49" applyBorder="1" applyAlignment="1">
      <alignment/>
    </xf>
    <xf numFmtId="0" fontId="0" fillId="33" borderId="0" xfId="57" applyFill="1">
      <alignment/>
      <protection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3" fontId="13" fillId="0" borderId="0" xfId="49" applyFont="1" applyAlignment="1">
      <alignment/>
    </xf>
    <xf numFmtId="43" fontId="11" fillId="0" borderId="0" xfId="49" applyNumberFormat="1" applyFont="1" applyAlignment="1">
      <alignment/>
    </xf>
    <xf numFmtId="43" fontId="11" fillId="0" borderId="0" xfId="49" applyNumberFormat="1" applyFont="1" applyBorder="1" applyAlignment="1">
      <alignment/>
    </xf>
    <xf numFmtId="43" fontId="13" fillId="0" borderId="0" xfId="49" applyNumberFormat="1" applyFont="1" applyAlignment="1">
      <alignment/>
    </xf>
    <xf numFmtId="43" fontId="13" fillId="0" borderId="0" xfId="49" applyNumberFormat="1" applyFont="1" applyBorder="1" applyAlignment="1">
      <alignment/>
    </xf>
    <xf numFmtId="43" fontId="12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4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71" fontId="3" fillId="0" borderId="14" xfId="49" applyNumberFormat="1" applyFont="1" applyBorder="1" applyAlignment="1">
      <alignment/>
    </xf>
    <xf numFmtId="171" fontId="5" fillId="33" borderId="0" xfId="49" applyNumberFormat="1" applyFont="1" applyFill="1" applyBorder="1" applyAlignment="1">
      <alignment/>
    </xf>
    <xf numFmtId="206" fontId="13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1" fillId="33" borderId="0" xfId="49" applyNumberFormat="1" applyFont="1" applyFill="1" applyBorder="1" applyAlignment="1">
      <alignment/>
    </xf>
    <xf numFmtId="43" fontId="11" fillId="33" borderId="0" xfId="49" applyNumberFormat="1" applyFont="1" applyFill="1" applyAlignment="1">
      <alignment/>
    </xf>
    <xf numFmtId="43" fontId="13" fillId="33" borderId="0" xfId="49" applyNumberFormat="1" applyFont="1" applyFill="1" applyAlignment="1">
      <alignment/>
    </xf>
    <xf numFmtId="43" fontId="13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4" fillId="0" borderId="0" xfId="0" applyFont="1" applyAlignment="1">
      <alignment/>
    </xf>
    <xf numFmtId="9" fontId="13" fillId="0" borderId="0" xfId="49" applyNumberFormat="1" applyFont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7" fillId="0" borderId="0" xfId="57" applyFont="1" applyAlignment="1">
      <alignment horizontal="center"/>
      <protection/>
    </xf>
    <xf numFmtId="0" fontId="35" fillId="0" borderId="0" xfId="57" applyFont="1" applyAlignment="1">
      <alignment horizontal="center"/>
      <protection/>
    </xf>
    <xf numFmtId="0" fontId="15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43" fontId="2" fillId="33" borderId="13" xfId="49" applyFont="1" applyFill="1" applyBorder="1" applyAlignment="1">
      <alignment/>
    </xf>
    <xf numFmtId="0" fontId="12" fillId="0" borderId="0" xfId="0" applyFont="1" applyBorder="1" applyAlignment="1">
      <alignment/>
    </xf>
    <xf numFmtId="43" fontId="12" fillId="0" borderId="0" xfId="0" applyNumberFormat="1" applyFont="1" applyBorder="1" applyAlignment="1">
      <alignment/>
    </xf>
    <xf numFmtId="0" fontId="15" fillId="33" borderId="0" xfId="57" applyFont="1" applyFill="1" applyAlignment="1">
      <alignment horizontal="center"/>
      <protection/>
    </xf>
    <xf numFmtId="43" fontId="2" fillId="33" borderId="0" xfId="49" applyFont="1" applyFill="1" applyAlignment="1">
      <alignment/>
    </xf>
    <xf numFmtId="43" fontId="55" fillId="0" borderId="0" xfId="49" applyFont="1" applyBorder="1" applyAlignment="1">
      <alignment/>
    </xf>
    <xf numFmtId="43" fontId="36" fillId="33" borderId="0" xfId="49" applyFont="1" applyFill="1" applyBorder="1" applyAlignment="1">
      <alignment horizontal="right" vertical="center"/>
    </xf>
    <xf numFmtId="0" fontId="4" fillId="0" borderId="14" xfId="57" applyFont="1" applyBorder="1">
      <alignment/>
      <protection/>
    </xf>
    <xf numFmtId="198" fontId="2" fillId="0" borderId="13" xfId="49" applyNumberFormat="1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688300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030825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76200</xdr:rowOff>
    </xdr:from>
    <xdr:to>
      <xdr:col>2</xdr:col>
      <xdr:colOff>704850</xdr:colOff>
      <xdr:row>82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47" bestFit="1" customWidth="1"/>
    <col min="11" max="13" width="11.7109375" style="47" customWidth="1"/>
    <col min="14" max="14" width="5.421875" style="47" customWidth="1"/>
    <col min="15" max="22" width="11.7109375" style="47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91"/>
    </row>
    <row r="5" spans="1:22" ht="15.75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.7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99" t="s">
        <v>92</v>
      </c>
      <c r="B7" s="99"/>
      <c r="C7" s="99"/>
      <c r="D7" s="99"/>
      <c r="E7" s="99"/>
      <c r="F7" s="99"/>
      <c r="G7" s="99"/>
      <c r="H7" s="99"/>
      <c r="I7" s="9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3.5" thickBot="1">
      <c r="A8" s="100" t="s">
        <v>94</v>
      </c>
      <c r="B8" s="100"/>
      <c r="C8" s="100"/>
      <c r="D8" s="100"/>
      <c r="E8" s="100"/>
      <c r="F8" s="100"/>
      <c r="G8" s="100"/>
      <c r="H8" s="100"/>
      <c r="I8" s="10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9" ht="13.5" thickTop="1">
      <c r="A9" s="14"/>
      <c r="G9" s="11"/>
      <c r="H9" s="11"/>
      <c r="I9" s="11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7" ht="12.75">
      <c r="A11" s="1">
        <v>11</v>
      </c>
      <c r="B11" s="8" t="s">
        <v>31</v>
      </c>
      <c r="C11" s="1"/>
      <c r="D11" s="1"/>
      <c r="E11" s="1"/>
      <c r="F11" s="1"/>
      <c r="G11" s="2"/>
      <c r="H11" s="2"/>
      <c r="I11" s="74">
        <f>SUM(G12:G18)</f>
        <v>1660.6899999999998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AA11" s="11"/>
    </row>
    <row r="12" spans="1:27" ht="12.75">
      <c r="A12" s="1">
        <v>111</v>
      </c>
      <c r="B12" s="42" t="s">
        <v>79</v>
      </c>
      <c r="C12" s="1"/>
      <c r="D12" s="1"/>
      <c r="E12" s="1"/>
      <c r="F12" s="2"/>
      <c r="G12" s="90">
        <v>264.92</v>
      </c>
      <c r="H12" s="2"/>
      <c r="I12" s="74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AA12" s="12"/>
    </row>
    <row r="13" spans="1:22" ht="12.75">
      <c r="A13" s="1">
        <v>112</v>
      </c>
      <c r="B13" s="42" t="s">
        <v>60</v>
      </c>
      <c r="C13" s="1"/>
      <c r="D13" s="1"/>
      <c r="E13" s="1"/>
      <c r="F13" s="2"/>
      <c r="G13" s="90">
        <v>2.12</v>
      </c>
      <c r="H13" s="2"/>
      <c r="I13" s="74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2.75">
      <c r="A14" s="89">
        <v>113</v>
      </c>
      <c r="B14" s="89" t="s">
        <v>61</v>
      </c>
      <c r="C14" s="89"/>
      <c r="D14" s="1"/>
      <c r="E14" s="1"/>
      <c r="F14" s="2"/>
      <c r="G14" s="90">
        <v>1326.8</v>
      </c>
      <c r="H14" s="2"/>
      <c r="I14" s="74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2.75">
      <c r="A15" s="1">
        <v>114</v>
      </c>
      <c r="B15" s="1" t="s">
        <v>62</v>
      </c>
      <c r="C15" s="1"/>
      <c r="D15" s="1"/>
      <c r="E15" s="1"/>
      <c r="F15" s="2"/>
      <c r="G15" s="90">
        <v>31.01</v>
      </c>
      <c r="H15" s="2"/>
      <c r="I15" s="7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2.75">
      <c r="A16" s="1">
        <v>116</v>
      </c>
      <c r="B16" s="1" t="s">
        <v>63</v>
      </c>
      <c r="C16" s="1"/>
      <c r="D16" s="1"/>
      <c r="E16" s="1"/>
      <c r="F16" s="2"/>
      <c r="G16" s="93">
        <v>15.21</v>
      </c>
      <c r="H16" s="2"/>
      <c r="I16" s="7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2.75">
      <c r="A17" s="89">
        <v>117</v>
      </c>
      <c r="B17" s="89" t="s">
        <v>6</v>
      </c>
      <c r="C17" s="89"/>
      <c r="D17" s="89"/>
      <c r="E17" s="89"/>
      <c r="F17" s="2"/>
      <c r="G17" s="93">
        <v>11.33</v>
      </c>
      <c r="H17" s="2"/>
      <c r="I17" s="74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2.75">
      <c r="A18" s="89">
        <v>118</v>
      </c>
      <c r="B18" s="89" t="s">
        <v>55</v>
      </c>
      <c r="C18" s="89"/>
      <c r="D18" s="89"/>
      <c r="E18" s="89"/>
      <c r="F18" s="2"/>
      <c r="G18" s="94">
        <v>9.3</v>
      </c>
      <c r="H18" s="2"/>
      <c r="I18" s="7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2.75">
      <c r="A19" s="1"/>
      <c r="B19" s="1"/>
      <c r="C19" s="1"/>
      <c r="D19" s="1"/>
      <c r="E19" s="1"/>
      <c r="F19" s="1"/>
      <c r="G19" s="76"/>
      <c r="H19" s="2"/>
      <c r="I19" s="74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76"/>
      <c r="H20" s="2"/>
      <c r="I20" s="74">
        <f>SUM(G21:G22)</f>
        <v>25.04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2.75" hidden="1">
      <c r="A21" s="1">
        <v>121</v>
      </c>
      <c r="B21" s="1" t="s">
        <v>7</v>
      </c>
      <c r="C21" s="1"/>
      <c r="D21" s="1"/>
      <c r="E21" s="1"/>
      <c r="F21" s="41"/>
      <c r="G21" s="2"/>
      <c r="H21" s="2"/>
      <c r="I21" s="74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2.75">
      <c r="A22" s="1">
        <v>123</v>
      </c>
      <c r="B22" s="1" t="s">
        <v>64</v>
      </c>
      <c r="C22" s="1"/>
      <c r="D22" s="1"/>
      <c r="E22" s="1"/>
      <c r="F22" s="2"/>
      <c r="G22" s="75">
        <v>25.04</v>
      </c>
      <c r="H22" s="2"/>
      <c r="I22" s="74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101">
        <f>SUM(I11:I22)</f>
        <v>1685.7299999999998</v>
      </c>
      <c r="J23" s="85">
        <f>+I23-I46</f>
        <v>0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9"/>
      <c r="X23" s="9"/>
    </row>
    <row r="24" spans="1:22" ht="13.5" thickTop="1">
      <c r="A24" s="1"/>
      <c r="B24" s="1"/>
      <c r="C24" s="1"/>
      <c r="D24" s="1"/>
      <c r="E24" s="1"/>
      <c r="F24" s="1"/>
      <c r="G24" s="76"/>
      <c r="H24" s="2"/>
      <c r="I24" s="74"/>
      <c r="J24" s="86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74"/>
      <c r="J25" s="86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74">
        <f>SUM(G27:G29)</f>
        <v>215.54</v>
      </c>
      <c r="J26" s="8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2.75">
      <c r="A27" s="1">
        <v>213</v>
      </c>
      <c r="B27" s="1" t="s">
        <v>65</v>
      </c>
      <c r="C27" s="1"/>
      <c r="D27" s="1"/>
      <c r="E27" s="1"/>
      <c r="F27" s="2"/>
      <c r="G27" s="2">
        <v>88.71</v>
      </c>
      <c r="H27" s="2"/>
      <c r="I27" s="2"/>
      <c r="J27" s="87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2.75">
      <c r="A28" s="89">
        <v>215</v>
      </c>
      <c r="B28" s="89" t="s">
        <v>66</v>
      </c>
      <c r="C28" s="89"/>
      <c r="D28" s="89"/>
      <c r="E28" s="89"/>
      <c r="F28" s="2"/>
      <c r="G28" s="94">
        <v>126.83</v>
      </c>
      <c r="H28" s="2"/>
      <c r="I28" s="75"/>
      <c r="J28" s="87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2.75" hidden="1">
      <c r="A29" s="1">
        <v>216</v>
      </c>
      <c r="B29" s="1" t="s">
        <v>90</v>
      </c>
      <c r="C29" s="1"/>
      <c r="D29" s="1"/>
      <c r="E29" s="1"/>
      <c r="F29" s="41"/>
      <c r="G29" s="75"/>
      <c r="H29" s="2"/>
      <c r="I29" s="76"/>
      <c r="J29" s="87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2.75" hidden="1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74">
        <f>SUM(G31:G31)</f>
        <v>0</v>
      </c>
      <c r="J30" s="87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2.75" hidden="1">
      <c r="A31" s="1">
        <v>222</v>
      </c>
      <c r="B31" s="1" t="s">
        <v>59</v>
      </c>
      <c r="C31" s="1"/>
      <c r="D31" s="1"/>
      <c r="E31" s="1"/>
      <c r="F31" s="41"/>
      <c r="G31" s="75"/>
      <c r="H31" s="2"/>
      <c r="I31" s="75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2.75">
      <c r="A32" s="1"/>
      <c r="B32" s="3" t="s">
        <v>10</v>
      </c>
      <c r="C32" s="1"/>
      <c r="D32" s="1"/>
      <c r="E32" s="1"/>
      <c r="F32" s="1"/>
      <c r="G32" s="76"/>
      <c r="H32" s="2"/>
      <c r="I32" s="74">
        <f>SUM(I26:I31)</f>
        <v>215.54</v>
      </c>
      <c r="J32" s="86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5" t="s">
        <v>29</v>
      </c>
      <c r="X33" s="15" t="s">
        <v>29</v>
      </c>
      <c r="Y33" s="15" t="s">
        <v>24</v>
      </c>
      <c r="Z33" s="15" t="s">
        <v>26</v>
      </c>
      <c r="AA33" s="15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6" t="s">
        <v>48</v>
      </c>
      <c r="X34" s="16" t="s">
        <v>30</v>
      </c>
      <c r="Y34" s="16" t="s">
        <v>25</v>
      </c>
      <c r="Z34" s="19">
        <v>40543</v>
      </c>
      <c r="AA34" s="19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74">
        <f>+G36</f>
        <v>800</v>
      </c>
      <c r="J35" s="8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8">
        <f>+I35</f>
        <v>800</v>
      </c>
      <c r="X35" s="58">
        <f>+I35</f>
        <v>800</v>
      </c>
      <c r="Y35" s="59">
        <f>+X35/5</f>
        <v>160</v>
      </c>
      <c r="Z35" s="60">
        <v>160000</v>
      </c>
      <c r="AA35" s="61">
        <f>+Y35-Z35</f>
        <v>-159840</v>
      </c>
      <c r="AB35" s="62"/>
      <c r="AC35" s="62" t="s">
        <v>20</v>
      </c>
      <c r="AD35" s="62"/>
      <c r="AE35" s="62"/>
      <c r="AF35" s="62"/>
    </row>
    <row r="36" spans="1:32" ht="12.75">
      <c r="A36" s="1">
        <v>310</v>
      </c>
      <c r="B36" s="1" t="s">
        <v>67</v>
      </c>
      <c r="C36" s="1"/>
      <c r="D36" s="1"/>
      <c r="E36" s="1"/>
      <c r="F36" s="2"/>
      <c r="G36" s="75">
        <v>800</v>
      </c>
      <c r="H36" s="2"/>
      <c r="I36" s="2"/>
      <c r="J36" s="87"/>
      <c r="K36" s="51"/>
      <c r="N36" s="51"/>
      <c r="O36" s="51"/>
      <c r="P36" s="51"/>
      <c r="Q36" s="51"/>
      <c r="R36" s="51"/>
      <c r="S36" s="51"/>
      <c r="T36" s="51"/>
      <c r="U36" s="51"/>
      <c r="V36" s="51"/>
      <c r="W36" s="58"/>
      <c r="X36" s="58"/>
      <c r="Y36" s="62"/>
      <c r="Z36" s="62"/>
      <c r="AA36" s="62"/>
      <c r="AB36" s="63"/>
      <c r="AC36" s="63" t="s">
        <v>21</v>
      </c>
      <c r="AD36" s="62"/>
      <c r="AE36" s="62"/>
      <c r="AF36" s="62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74">
        <f>SUM(G38:G39)</f>
        <v>381.36</v>
      </c>
      <c r="J37" s="86"/>
      <c r="K37" s="49"/>
      <c r="N37" s="49"/>
      <c r="O37" s="96"/>
      <c r="P37" s="49"/>
      <c r="Q37" s="49"/>
      <c r="R37" s="49"/>
      <c r="S37" s="49"/>
      <c r="T37" s="49"/>
      <c r="U37" s="49"/>
      <c r="V37" s="49"/>
      <c r="W37" s="58">
        <f>+I37</f>
        <v>381.36</v>
      </c>
      <c r="X37" s="58">
        <f>+I37</f>
        <v>381.36</v>
      </c>
      <c r="Y37" s="62"/>
      <c r="Z37" s="62"/>
      <c r="AA37" s="62"/>
      <c r="AB37" s="62"/>
      <c r="AC37" s="62"/>
      <c r="AD37" s="62"/>
      <c r="AE37" s="62"/>
      <c r="AF37" s="62"/>
    </row>
    <row r="38" spans="1:32" ht="12.75">
      <c r="A38" s="1">
        <v>320</v>
      </c>
      <c r="B38" s="1" t="s">
        <v>68</v>
      </c>
      <c r="C38" s="1"/>
      <c r="D38" s="1"/>
      <c r="E38" s="1"/>
      <c r="F38" s="2"/>
      <c r="G38" s="2">
        <v>160</v>
      </c>
      <c r="H38" s="2"/>
      <c r="I38" s="2"/>
      <c r="J38" s="87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8"/>
      <c r="X38" s="58"/>
      <c r="Y38" s="62"/>
      <c r="Z38" s="62"/>
      <c r="AA38" s="62"/>
      <c r="AB38" s="62"/>
      <c r="AC38" s="62"/>
      <c r="AD38" s="62"/>
      <c r="AE38" s="62"/>
      <c r="AF38" s="62"/>
    </row>
    <row r="39" spans="1:32" ht="12.75">
      <c r="A39" s="1">
        <v>322</v>
      </c>
      <c r="B39" s="1" t="s">
        <v>69</v>
      </c>
      <c r="C39" s="1"/>
      <c r="D39" s="1"/>
      <c r="E39" s="1"/>
      <c r="F39" s="2"/>
      <c r="G39" s="75">
        <v>221.36</v>
      </c>
      <c r="H39" s="2"/>
      <c r="I39" s="2"/>
      <c r="J39" s="87"/>
      <c r="K39" s="51"/>
      <c r="L39" s="51"/>
      <c r="M39" s="92"/>
      <c r="N39" s="51"/>
      <c r="O39" s="51"/>
      <c r="P39" s="51"/>
      <c r="Q39" s="83"/>
      <c r="R39" s="51"/>
      <c r="S39" s="51"/>
      <c r="T39" s="51"/>
      <c r="U39" s="51"/>
      <c r="V39" s="51"/>
      <c r="W39" s="58"/>
      <c r="X39" s="58"/>
      <c r="Y39" s="62"/>
      <c r="Z39" s="62"/>
      <c r="AA39" s="62"/>
      <c r="AB39" s="62"/>
      <c r="AC39" s="62"/>
      <c r="AD39" s="62"/>
      <c r="AE39" s="62"/>
      <c r="AF39" s="62"/>
    </row>
    <row r="40" spans="1:32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80">
        <f>+G41</f>
        <v>-13.98</v>
      </c>
      <c r="J40" s="87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64">
        <f>+I40</f>
        <v>-13.98</v>
      </c>
      <c r="X40" s="64">
        <f>+I40</f>
        <v>-13.98</v>
      </c>
      <c r="Y40" s="62"/>
      <c r="Z40" s="62"/>
      <c r="AA40" s="62"/>
      <c r="AB40" s="62"/>
      <c r="AC40" s="62"/>
      <c r="AD40" s="62"/>
      <c r="AE40" s="62"/>
      <c r="AF40" s="62"/>
    </row>
    <row r="41" spans="1:32" ht="12.75">
      <c r="A41" s="89">
        <v>332</v>
      </c>
      <c r="B41" s="89" t="s">
        <v>46</v>
      </c>
      <c r="C41" s="89"/>
      <c r="D41" s="89"/>
      <c r="E41" s="89"/>
      <c r="F41" s="2"/>
      <c r="G41" s="95">
        <v>-13.98</v>
      </c>
      <c r="H41" s="2"/>
      <c r="I41" s="2"/>
      <c r="J41" s="87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8"/>
      <c r="X41" s="58"/>
      <c r="Y41" s="62"/>
      <c r="Z41" s="62"/>
      <c r="AA41" s="62"/>
      <c r="AB41" s="62"/>
      <c r="AC41" s="62"/>
      <c r="AD41" s="62"/>
      <c r="AE41" s="62"/>
      <c r="AF41" s="62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74">
        <f>+G43+G44</f>
        <v>302.81</v>
      </c>
      <c r="J42" s="85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65"/>
      <c r="X42" s="66"/>
      <c r="Y42" s="62"/>
      <c r="Z42" s="62"/>
      <c r="AA42" s="62"/>
      <c r="AB42" s="62"/>
      <c r="AC42" s="62"/>
      <c r="AD42" s="62"/>
      <c r="AE42" s="62"/>
      <c r="AF42" s="62"/>
    </row>
    <row r="43" spans="1:32" ht="12.75" hidden="1">
      <c r="A43" s="1">
        <v>340</v>
      </c>
      <c r="B43" s="1" t="s">
        <v>54</v>
      </c>
      <c r="C43" s="1"/>
      <c r="D43" s="1"/>
      <c r="E43" s="41"/>
      <c r="F43" s="2"/>
      <c r="G43" s="84"/>
      <c r="H43" s="2"/>
      <c r="I43" s="80"/>
      <c r="J43" s="85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65"/>
      <c r="X43" s="66"/>
      <c r="Y43" s="62"/>
      <c r="Z43" s="62"/>
      <c r="AA43" s="62"/>
      <c r="AB43" s="62"/>
      <c r="AC43" s="62"/>
      <c r="AD43" s="62"/>
      <c r="AE43" s="62"/>
      <c r="AF43" s="62"/>
    </row>
    <row r="44" spans="1:32" ht="12.75">
      <c r="A44" s="1">
        <v>341</v>
      </c>
      <c r="B44" s="1" t="s">
        <v>70</v>
      </c>
      <c r="C44" s="1"/>
      <c r="D44" s="1"/>
      <c r="E44" s="41"/>
      <c r="F44" s="2"/>
      <c r="G44" s="81">
        <v>302.81</v>
      </c>
      <c r="H44" s="2"/>
      <c r="I44" s="75"/>
      <c r="J44" s="88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8">
        <f>+G44</f>
        <v>302.81</v>
      </c>
      <c r="X44" s="58">
        <f>+W44/2</f>
        <v>151.405</v>
      </c>
      <c r="Y44" s="62"/>
      <c r="Z44" s="62"/>
      <c r="AA44" s="62"/>
      <c r="AB44" s="62"/>
      <c r="AC44" s="62"/>
      <c r="AD44" s="62"/>
      <c r="AE44" s="62"/>
      <c r="AF44" s="62"/>
    </row>
    <row r="45" spans="1:32" ht="12.75">
      <c r="A45" s="1"/>
      <c r="B45" s="3" t="s">
        <v>53</v>
      </c>
      <c r="C45" s="1"/>
      <c r="D45" s="1"/>
      <c r="E45" s="41"/>
      <c r="F45" s="2"/>
      <c r="G45" s="84"/>
      <c r="H45" s="2"/>
      <c r="I45" s="74">
        <f>SUM(I35:I44)</f>
        <v>1470.19</v>
      </c>
      <c r="J45" s="88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8"/>
      <c r="X45" s="58"/>
      <c r="Y45" s="62"/>
      <c r="Z45" s="62"/>
      <c r="AA45" s="62"/>
      <c r="AB45" s="62"/>
      <c r="AC45" s="62"/>
      <c r="AD45" s="62"/>
      <c r="AE45" s="62"/>
      <c r="AF45" s="62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77">
        <f>+I45+I32</f>
        <v>1685.73</v>
      </c>
      <c r="J46" s="85">
        <f>+I46-I23</f>
        <v>0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67">
        <f>SUM(W35:W44)</f>
        <v>1470.19</v>
      </c>
      <c r="X46" s="68">
        <f>SUM(X35:X44)</f>
        <v>1318.785</v>
      </c>
      <c r="Y46" s="62"/>
      <c r="Z46" s="62"/>
      <c r="AA46" s="62"/>
      <c r="AB46" s="63"/>
      <c r="AC46" s="69" t="s">
        <v>49</v>
      </c>
      <c r="AD46" s="62"/>
      <c r="AE46" s="62"/>
      <c r="AF46" s="62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70" t="s">
        <v>19</v>
      </c>
      <c r="X47" s="62"/>
      <c r="Y47" s="62"/>
      <c r="Z47" s="62"/>
      <c r="AA47" s="62"/>
      <c r="AB47" s="62"/>
      <c r="AC47" s="69" t="s">
        <v>50</v>
      </c>
      <c r="AD47" s="62"/>
      <c r="AE47" s="62"/>
      <c r="AF47" s="62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11">
        <v>80000</v>
      </c>
      <c r="X48" t="s">
        <v>22</v>
      </c>
    </row>
    <row r="49" spans="1:24" ht="12.75">
      <c r="A49" s="1">
        <v>6</v>
      </c>
      <c r="B49" s="3" t="s">
        <v>57</v>
      </c>
      <c r="C49" s="1"/>
      <c r="D49" s="1"/>
      <c r="E49" s="1"/>
      <c r="F49" s="1"/>
      <c r="G49" s="2"/>
      <c r="H49" s="2"/>
      <c r="I49" s="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40">
        <f>+W46/W48</f>
        <v>0.018377375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78">
        <f>SUM(G51:G51)</f>
        <v>335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2.75">
      <c r="A51" s="1">
        <v>610</v>
      </c>
      <c r="B51" s="1" t="s">
        <v>71</v>
      </c>
      <c r="C51" s="1"/>
      <c r="D51" s="1"/>
      <c r="E51" s="1"/>
      <c r="F51" s="2"/>
      <c r="G51" s="75">
        <v>335</v>
      </c>
      <c r="H51" s="76"/>
      <c r="I51" s="76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76"/>
      <c r="H52" s="76"/>
      <c r="I52" s="78">
        <f>SUM(G53:G55)</f>
        <v>1243.87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X52" s="55"/>
      <c r="Y52" s="55"/>
      <c r="Z52" s="55"/>
      <c r="AA52" s="55"/>
    </row>
    <row r="53" spans="1:27" ht="12.75">
      <c r="A53" s="1">
        <v>620</v>
      </c>
      <c r="B53" s="1" t="s">
        <v>72</v>
      </c>
      <c r="C53" s="1"/>
      <c r="D53" s="1"/>
      <c r="E53" s="1"/>
      <c r="F53" s="2"/>
      <c r="G53" s="76">
        <v>865</v>
      </c>
      <c r="H53" s="76"/>
      <c r="I53" s="76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55"/>
      <c r="Y53" s="55"/>
      <c r="Z53" s="56"/>
      <c r="AA53" s="56"/>
    </row>
    <row r="54" spans="1:27" ht="12.75">
      <c r="A54" s="1">
        <v>621</v>
      </c>
      <c r="B54" s="1" t="s">
        <v>73</v>
      </c>
      <c r="C54" s="1"/>
      <c r="D54" s="1"/>
      <c r="E54" s="1"/>
      <c r="F54" s="2"/>
      <c r="G54" s="76">
        <v>335</v>
      </c>
      <c r="H54" s="76"/>
      <c r="I54" s="76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X54" s="55"/>
      <c r="Y54" s="55"/>
      <c r="Z54" s="56"/>
      <c r="AA54" s="56"/>
    </row>
    <row r="55" spans="1:27" ht="12.75">
      <c r="A55" s="1">
        <v>624</v>
      </c>
      <c r="B55" s="1" t="s">
        <v>74</v>
      </c>
      <c r="C55" s="1"/>
      <c r="D55" s="1"/>
      <c r="E55" s="1"/>
      <c r="F55" s="2"/>
      <c r="G55" s="75">
        <v>43.87</v>
      </c>
      <c r="H55" s="76"/>
      <c r="I55" s="76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X55" s="57"/>
      <c r="Y55" s="57"/>
      <c r="Z55" s="57"/>
      <c r="AA55" s="57"/>
    </row>
    <row r="56" spans="1:27" ht="13.5" thickBot="1">
      <c r="A56" s="1"/>
      <c r="B56" s="3" t="s">
        <v>58</v>
      </c>
      <c r="C56" s="1"/>
      <c r="D56" s="1"/>
      <c r="E56" s="1"/>
      <c r="F56" s="1"/>
      <c r="G56" s="2"/>
      <c r="H56" s="2"/>
      <c r="I56" s="77">
        <f>SUM(I50:I55)</f>
        <v>1578.87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X56" s="11"/>
      <c r="Y56" s="11"/>
      <c r="Z56" s="11"/>
      <c r="AA56" s="11"/>
    </row>
    <row r="57" spans="1:27" ht="13.5" thickTop="1">
      <c r="A57" s="43"/>
      <c r="B57" s="1"/>
      <c r="C57" s="1"/>
      <c r="D57" s="1"/>
      <c r="E57" s="1"/>
      <c r="F57" s="1"/>
      <c r="G57" s="2"/>
      <c r="H57" s="2"/>
      <c r="I57" s="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X57" s="11"/>
      <c r="Y57" s="11"/>
      <c r="Z57" s="11"/>
      <c r="AA57" s="11"/>
    </row>
    <row r="58" spans="1:27" ht="12.75">
      <c r="A58" s="1">
        <v>7</v>
      </c>
      <c r="B58" s="3" t="s">
        <v>57</v>
      </c>
      <c r="C58" s="1"/>
      <c r="D58" s="1"/>
      <c r="E58" s="1"/>
      <c r="F58" s="1"/>
      <c r="G58" s="2"/>
      <c r="H58" s="2"/>
      <c r="I58" s="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X58" s="11"/>
      <c r="Y58" s="11"/>
      <c r="Z58" s="11"/>
      <c r="AA58" s="11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78">
        <f>SUM(G60:G60)</f>
        <v>335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2.75">
      <c r="A60" s="1">
        <v>710</v>
      </c>
      <c r="B60" s="1" t="s">
        <v>75</v>
      </c>
      <c r="C60" s="1"/>
      <c r="D60" s="1"/>
      <c r="E60" s="1"/>
      <c r="F60" s="2"/>
      <c r="G60" s="75">
        <v>335</v>
      </c>
      <c r="H60" s="76"/>
      <c r="I60" s="76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12.75">
      <c r="A61" s="1">
        <v>72</v>
      </c>
      <c r="B61" s="3" t="s">
        <v>51</v>
      </c>
      <c r="C61" s="1"/>
      <c r="D61" s="1"/>
      <c r="E61" s="1"/>
      <c r="F61" s="1"/>
      <c r="G61" s="76"/>
      <c r="H61" s="76"/>
      <c r="I61" s="78">
        <f>SUM(G62:G64)</f>
        <v>1243.87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2.75">
      <c r="A62" s="1">
        <v>720</v>
      </c>
      <c r="B62" s="1" t="s">
        <v>76</v>
      </c>
      <c r="C62" s="1"/>
      <c r="D62" s="1"/>
      <c r="E62" s="1"/>
      <c r="F62" s="2"/>
      <c r="G62" s="76">
        <v>865</v>
      </c>
      <c r="H62" s="76"/>
      <c r="I62" s="76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12.75">
      <c r="A63" s="1">
        <v>721</v>
      </c>
      <c r="B63" s="1" t="s">
        <v>77</v>
      </c>
      <c r="C63" s="1"/>
      <c r="D63" s="1"/>
      <c r="E63" s="1"/>
      <c r="F63" s="2"/>
      <c r="G63" s="76">
        <v>335</v>
      </c>
      <c r="H63" s="76"/>
      <c r="I63" s="76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1:22" ht="12.75">
      <c r="A64" s="1">
        <v>724</v>
      </c>
      <c r="B64" s="1" t="s">
        <v>78</v>
      </c>
      <c r="C64" s="1"/>
      <c r="D64" s="1"/>
      <c r="E64" s="1"/>
      <c r="F64" s="2"/>
      <c r="G64" s="75">
        <v>43.87</v>
      </c>
      <c r="H64" s="76"/>
      <c r="I64" s="75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ht="13.5" thickBot="1">
      <c r="A65" s="1"/>
      <c r="B65" s="3" t="s">
        <v>58</v>
      </c>
      <c r="C65" s="1"/>
      <c r="D65" s="1"/>
      <c r="E65" s="1"/>
      <c r="F65" s="1"/>
      <c r="G65" s="76"/>
      <c r="H65" s="2"/>
      <c r="I65" s="79">
        <f>SUM(I59:I64)</f>
        <v>1578.87</v>
      </c>
      <c r="J65" s="50">
        <f>+I65-I56</f>
        <v>0</v>
      </c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13.5" thickTop="1">
      <c r="A66" s="1"/>
      <c r="B66" s="3"/>
      <c r="C66" s="1"/>
      <c r="D66" s="1"/>
      <c r="E66" s="1"/>
      <c r="F66" s="1"/>
      <c r="G66" s="76"/>
      <c r="H66" s="2"/>
      <c r="I66" s="78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7:22" ht="12.75">
      <c r="G68" s="9"/>
      <c r="H68" s="9"/>
      <c r="I68" s="9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7:22" ht="12.75">
      <c r="G69" s="9"/>
      <c r="H69" s="9"/>
      <c r="I69" s="9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7:22" ht="12.75">
      <c r="G70" s="9"/>
      <c r="H70" s="9"/>
      <c r="I70" s="9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7:22" ht="12.75">
      <c r="G71" s="9"/>
      <c r="H71" s="9"/>
      <c r="I71" s="9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7:22" ht="12.75">
      <c r="G72" s="9"/>
      <c r="H72" s="9"/>
      <c r="I72" s="9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</row>
    <row r="73" spans="1:22" ht="12.75">
      <c r="A73" s="102"/>
      <c r="B73" s="102" t="s">
        <v>95</v>
      </c>
      <c r="C73" s="102"/>
      <c r="D73" s="102" t="s">
        <v>96</v>
      </c>
      <c r="E73" s="102"/>
      <c r="F73" s="102"/>
      <c r="G73" s="103" t="s">
        <v>97</v>
      </c>
      <c r="H73" s="103"/>
      <c r="I73" s="10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</row>
    <row r="74" spans="1:22" ht="12.75">
      <c r="A74" s="102"/>
      <c r="B74" s="102" t="s">
        <v>98</v>
      </c>
      <c r="C74" s="102"/>
      <c r="D74" s="102" t="s">
        <v>99</v>
      </c>
      <c r="E74" s="102"/>
      <c r="F74" s="102"/>
      <c r="G74" s="103" t="s">
        <v>100</v>
      </c>
      <c r="H74" s="103"/>
      <c r="I74" s="10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</row>
    <row r="75" spans="7:22" ht="12.75">
      <c r="G75" s="9"/>
      <c r="H75" s="9"/>
      <c r="I75" s="9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81" spans="1:9" ht="12.75">
      <c r="A81" s="20"/>
      <c r="B81" s="20"/>
      <c r="C81" s="20"/>
      <c r="D81" s="20"/>
      <c r="E81" s="20"/>
      <c r="F81" s="20"/>
      <c r="G81" s="37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37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37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37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37"/>
      <c r="H85" s="20"/>
      <c r="I85" s="20"/>
    </row>
    <row r="86" spans="1:9" ht="15.75">
      <c r="A86" s="98" t="s">
        <v>47</v>
      </c>
      <c r="B86" s="98"/>
      <c r="C86" s="98"/>
      <c r="D86" s="98"/>
      <c r="E86" s="98"/>
      <c r="F86" s="98"/>
      <c r="G86" s="98"/>
      <c r="H86" s="98"/>
      <c r="I86" s="98"/>
    </row>
    <row r="87" spans="1:9" ht="12.75">
      <c r="A87" s="97" t="s">
        <v>4</v>
      </c>
      <c r="B87" s="97"/>
      <c r="C87" s="97"/>
      <c r="D87" s="97"/>
      <c r="E87" s="97"/>
      <c r="F87" s="97"/>
      <c r="G87" s="97"/>
      <c r="H87" s="97"/>
      <c r="I87" s="97"/>
    </row>
    <row r="88" spans="1:9" ht="12.75">
      <c r="A88" s="104" t="s">
        <v>93</v>
      </c>
      <c r="B88" s="104"/>
      <c r="C88" s="104"/>
      <c r="D88" s="104"/>
      <c r="E88" s="104"/>
      <c r="F88" s="104"/>
      <c r="G88" s="104"/>
      <c r="H88" s="104"/>
      <c r="I88" s="104"/>
    </row>
    <row r="89" spans="1:9" ht="13.5" thickBot="1">
      <c r="A89" s="100" t="s">
        <v>94</v>
      </c>
      <c r="B89" s="100"/>
      <c r="C89" s="100"/>
      <c r="D89" s="100"/>
      <c r="E89" s="100"/>
      <c r="F89" s="100"/>
      <c r="G89" s="100"/>
      <c r="H89" s="100"/>
      <c r="I89" s="100"/>
    </row>
    <row r="90" spans="1:9" ht="13.5" thickTop="1">
      <c r="A90" s="21"/>
      <c r="B90" s="20"/>
      <c r="C90" s="20"/>
      <c r="D90" s="20"/>
      <c r="E90" s="20"/>
      <c r="F90" s="20"/>
      <c r="G90" s="72"/>
      <c r="H90" s="45"/>
      <c r="I90" s="45"/>
    </row>
    <row r="91" spans="1:9" ht="15.75" customHeight="1">
      <c r="A91" s="23">
        <v>5</v>
      </c>
      <c r="B91" s="22" t="s">
        <v>15</v>
      </c>
      <c r="C91" s="23"/>
      <c r="D91" s="23"/>
      <c r="E91" s="23"/>
      <c r="F91" s="23"/>
      <c r="G91" s="90"/>
      <c r="H91" s="2"/>
      <c r="I91" s="2"/>
    </row>
    <row r="92" spans="1:9" ht="15.75" customHeight="1">
      <c r="A92" s="23">
        <v>51</v>
      </c>
      <c r="B92" s="24" t="s">
        <v>3</v>
      </c>
      <c r="C92" s="23"/>
      <c r="D92" s="23"/>
      <c r="E92" s="23"/>
      <c r="F92" s="23"/>
      <c r="G92" s="90"/>
      <c r="H92" s="2"/>
      <c r="I92" s="105">
        <f>SUM(G93:G94)</f>
        <v>511.59999999999997</v>
      </c>
    </row>
    <row r="93" spans="1:9" ht="15.75" customHeight="1">
      <c r="A93" s="23">
        <v>510</v>
      </c>
      <c r="B93" s="25" t="s">
        <v>80</v>
      </c>
      <c r="C93" s="23"/>
      <c r="D93" s="23"/>
      <c r="E93" s="23"/>
      <c r="F93" s="2"/>
      <c r="G93" s="93">
        <v>285.34</v>
      </c>
      <c r="H93" s="2"/>
      <c r="I93" s="2"/>
    </row>
    <row r="94" spans="1:9" ht="15.75" customHeight="1">
      <c r="A94" s="23">
        <v>512</v>
      </c>
      <c r="B94" s="25" t="s">
        <v>81</v>
      </c>
      <c r="C94" s="23"/>
      <c r="D94" s="23"/>
      <c r="E94" s="23"/>
      <c r="F94" s="2"/>
      <c r="G94" s="94">
        <v>226.26</v>
      </c>
      <c r="H94" s="2"/>
      <c r="I94" s="106"/>
    </row>
    <row r="95" spans="1:9" ht="15.75" customHeight="1">
      <c r="A95" s="23"/>
      <c r="B95" s="6" t="s">
        <v>16</v>
      </c>
      <c r="C95" s="23"/>
      <c r="D95" s="23"/>
      <c r="E95" s="23"/>
      <c r="F95" s="2"/>
      <c r="G95" s="90"/>
      <c r="H95" s="2"/>
      <c r="I95" s="2" t="s">
        <v>13</v>
      </c>
    </row>
    <row r="96" spans="1:9" ht="15.75" customHeight="1">
      <c r="A96" s="23">
        <v>4</v>
      </c>
      <c r="B96" s="22" t="s">
        <v>36</v>
      </c>
      <c r="C96" s="23"/>
      <c r="D96" s="23"/>
      <c r="E96" s="23"/>
      <c r="F96" s="2"/>
      <c r="G96" s="90"/>
      <c r="H96" s="2"/>
      <c r="I96" s="2"/>
    </row>
    <row r="97" spans="1:9" ht="15.75" customHeight="1">
      <c r="A97" s="23">
        <v>41</v>
      </c>
      <c r="B97" s="26" t="s">
        <v>37</v>
      </c>
      <c r="C97" s="23"/>
      <c r="D97" s="23"/>
      <c r="E97" s="23"/>
      <c r="F97" s="2"/>
      <c r="G97" s="90"/>
      <c r="H97" s="2"/>
      <c r="I97" s="74">
        <f>SUM(G98:G99)</f>
        <v>135.89000000000001</v>
      </c>
    </row>
    <row r="98" spans="1:9" ht="15.75" customHeight="1">
      <c r="A98" s="23">
        <v>412</v>
      </c>
      <c r="B98" s="25" t="s">
        <v>82</v>
      </c>
      <c r="C98" s="23"/>
      <c r="D98" s="23"/>
      <c r="E98" s="23"/>
      <c r="F98" s="2"/>
      <c r="G98" s="90">
        <v>135.71</v>
      </c>
      <c r="H98" s="2"/>
      <c r="I98" s="2"/>
    </row>
    <row r="99" spans="1:9" ht="15.75" customHeight="1">
      <c r="A99" s="23">
        <v>413</v>
      </c>
      <c r="B99" s="25" t="s">
        <v>83</v>
      </c>
      <c r="C99" s="23"/>
      <c r="D99" s="23"/>
      <c r="E99" s="23"/>
      <c r="F99" s="2"/>
      <c r="G99" s="94">
        <v>0.18</v>
      </c>
      <c r="H99" s="2"/>
      <c r="I99" s="75"/>
    </row>
    <row r="100" spans="1:9" ht="15.75" customHeight="1">
      <c r="A100" s="23"/>
      <c r="B100" s="26" t="s">
        <v>38</v>
      </c>
      <c r="C100" s="23"/>
      <c r="D100" s="23"/>
      <c r="E100" s="23"/>
      <c r="F100" s="2"/>
      <c r="G100" s="107"/>
      <c r="H100" s="2"/>
      <c r="I100" s="80">
        <f>+I92-I97</f>
        <v>375.7099999999999</v>
      </c>
    </row>
    <row r="101" spans="1:9" ht="15.75" customHeight="1">
      <c r="A101" s="23"/>
      <c r="B101" s="22" t="s">
        <v>17</v>
      </c>
      <c r="C101" s="7"/>
      <c r="D101" s="7"/>
      <c r="E101" s="7"/>
      <c r="F101" s="7"/>
      <c r="G101" s="90"/>
      <c r="H101" s="2"/>
      <c r="I101" s="2"/>
    </row>
    <row r="102" spans="1:9" ht="15.75" customHeight="1">
      <c r="A102" s="23">
        <v>52</v>
      </c>
      <c r="B102" s="26" t="s">
        <v>39</v>
      </c>
      <c r="C102" s="7"/>
      <c r="D102" s="7"/>
      <c r="E102" s="7"/>
      <c r="F102" s="7"/>
      <c r="G102" s="90"/>
      <c r="H102" s="2"/>
      <c r="I102" s="105">
        <f>SUM(G103:G104)</f>
        <v>51.3</v>
      </c>
    </row>
    <row r="103" spans="1:9" ht="15.75" customHeight="1">
      <c r="A103" s="23">
        <v>521</v>
      </c>
      <c r="B103" s="25" t="s">
        <v>84</v>
      </c>
      <c r="C103" s="7"/>
      <c r="D103" s="7"/>
      <c r="E103" s="7"/>
      <c r="F103" s="2"/>
      <c r="G103" s="90">
        <v>28.4</v>
      </c>
      <c r="H103" s="2"/>
      <c r="I103" s="2"/>
    </row>
    <row r="104" spans="1:9" ht="15.75" customHeight="1">
      <c r="A104" s="23">
        <v>522</v>
      </c>
      <c r="B104" s="25" t="s">
        <v>85</v>
      </c>
      <c r="C104" s="7"/>
      <c r="D104" s="7"/>
      <c r="E104" s="7"/>
      <c r="F104" s="2"/>
      <c r="G104" s="94">
        <v>22.9</v>
      </c>
      <c r="H104" s="2"/>
      <c r="I104" s="75"/>
    </row>
    <row r="105" spans="1:9" ht="15.75" customHeight="1">
      <c r="A105" s="23"/>
      <c r="B105" s="26" t="s">
        <v>40</v>
      </c>
      <c r="C105" s="7"/>
      <c r="D105" s="7"/>
      <c r="E105" s="7"/>
      <c r="F105" s="7"/>
      <c r="G105" s="93"/>
      <c r="H105" s="2"/>
      <c r="I105" s="80">
        <f>+I100+I102</f>
        <v>427.00999999999993</v>
      </c>
    </row>
    <row r="106" spans="1:9" ht="15.75" customHeight="1">
      <c r="A106" s="23"/>
      <c r="B106" s="22" t="s">
        <v>16</v>
      </c>
      <c r="C106" s="7"/>
      <c r="D106" s="7"/>
      <c r="E106" s="7"/>
      <c r="F106" s="7"/>
      <c r="G106" s="93"/>
      <c r="H106" s="2"/>
      <c r="I106" s="2"/>
    </row>
    <row r="107" spans="1:9" ht="15.75" customHeight="1">
      <c r="A107" s="23">
        <v>42</v>
      </c>
      <c r="B107" s="24" t="s">
        <v>18</v>
      </c>
      <c r="C107" s="7"/>
      <c r="D107" s="7"/>
      <c r="E107" s="7"/>
      <c r="F107" s="7"/>
      <c r="G107" s="90"/>
      <c r="H107" s="2"/>
      <c r="I107" s="74">
        <f>SUM(G108:G108)</f>
        <v>1.36</v>
      </c>
    </row>
    <row r="108" spans="1:9" ht="15.75" customHeight="1">
      <c r="A108" s="23">
        <v>421</v>
      </c>
      <c r="B108" s="25" t="s">
        <v>86</v>
      </c>
      <c r="C108" s="7"/>
      <c r="D108" s="7"/>
      <c r="E108" s="7"/>
      <c r="F108" s="2"/>
      <c r="G108" s="94">
        <v>1.36</v>
      </c>
      <c r="H108" s="2"/>
      <c r="I108" s="108"/>
    </row>
    <row r="109" spans="1:9" ht="15.75" customHeight="1">
      <c r="A109" s="23"/>
      <c r="B109" s="26" t="s">
        <v>41</v>
      </c>
      <c r="C109" s="7"/>
      <c r="D109" s="7"/>
      <c r="E109" s="7"/>
      <c r="F109" s="7"/>
      <c r="G109" s="93"/>
      <c r="H109" s="2"/>
      <c r="I109" s="80">
        <f>+I105-I107</f>
        <v>425.6499999999999</v>
      </c>
    </row>
    <row r="110" spans="1:9" ht="15.75" customHeight="1">
      <c r="A110" s="23"/>
      <c r="B110" s="6" t="s">
        <v>16</v>
      </c>
      <c r="C110" s="7"/>
      <c r="D110" s="7"/>
      <c r="E110" s="7"/>
      <c r="F110" s="7"/>
      <c r="G110" s="90"/>
      <c r="H110" s="2"/>
      <c r="I110" s="2"/>
    </row>
    <row r="111" spans="1:9" ht="15.75" customHeight="1">
      <c r="A111" s="23">
        <v>44</v>
      </c>
      <c r="B111" s="24" t="s">
        <v>42</v>
      </c>
      <c r="C111" s="7"/>
      <c r="D111" s="7"/>
      <c r="E111" s="7"/>
      <c r="F111" s="7"/>
      <c r="G111" s="90"/>
      <c r="H111" s="2"/>
      <c r="I111" s="74">
        <f>+G112</f>
        <v>115.93</v>
      </c>
    </row>
    <row r="112" spans="1:9" ht="15.75" customHeight="1">
      <c r="A112" s="23">
        <v>440</v>
      </c>
      <c r="B112" s="25" t="s">
        <v>87</v>
      </c>
      <c r="C112" s="7"/>
      <c r="D112" s="7"/>
      <c r="E112" s="7"/>
      <c r="F112" s="2"/>
      <c r="G112" s="94">
        <v>115.93</v>
      </c>
      <c r="H112" s="2"/>
      <c r="I112" s="75"/>
    </row>
    <row r="113" spans="1:9" ht="15.75" customHeight="1">
      <c r="A113" s="23"/>
      <c r="B113" s="26" t="s">
        <v>43</v>
      </c>
      <c r="C113" s="7"/>
      <c r="D113" s="7"/>
      <c r="E113" s="7"/>
      <c r="F113" s="7"/>
      <c r="G113" s="93"/>
      <c r="H113" s="2"/>
      <c r="I113" s="80">
        <f>+I109-I111</f>
        <v>309.7199999999999</v>
      </c>
    </row>
    <row r="114" spans="1:9" ht="15.75" customHeight="1">
      <c r="A114" s="23"/>
      <c r="B114" s="6" t="s">
        <v>17</v>
      </c>
      <c r="C114" s="7"/>
      <c r="D114" s="7"/>
      <c r="E114" s="7"/>
      <c r="F114" s="7"/>
      <c r="G114" s="93"/>
      <c r="H114" s="2"/>
      <c r="I114" s="2"/>
    </row>
    <row r="115" spans="1:9" ht="15.75" customHeight="1">
      <c r="A115" s="23">
        <v>53</v>
      </c>
      <c r="B115" s="26" t="s">
        <v>44</v>
      </c>
      <c r="C115" s="7"/>
      <c r="D115" s="7"/>
      <c r="E115" s="7"/>
      <c r="F115" s="7"/>
      <c r="G115" s="93"/>
      <c r="H115" s="2"/>
      <c r="I115" s="78">
        <f>+G116</f>
        <v>0.48</v>
      </c>
    </row>
    <row r="116" spans="1:9" ht="15.75" customHeight="1">
      <c r="A116" s="23">
        <v>530</v>
      </c>
      <c r="B116" s="25" t="s">
        <v>89</v>
      </c>
      <c r="C116" s="7"/>
      <c r="D116" s="7"/>
      <c r="E116" s="7"/>
      <c r="F116" s="2"/>
      <c r="G116" s="94">
        <v>0.48</v>
      </c>
      <c r="H116" s="2"/>
      <c r="I116" s="78"/>
    </row>
    <row r="117" spans="1:9" ht="15.75" customHeight="1">
      <c r="A117" s="23"/>
      <c r="B117" s="6" t="s">
        <v>16</v>
      </c>
      <c r="C117" s="7"/>
      <c r="D117" s="7"/>
      <c r="E117" s="7"/>
      <c r="F117" s="7"/>
      <c r="G117" s="93"/>
      <c r="H117" s="2"/>
      <c r="I117" s="76"/>
    </row>
    <row r="118" spans="1:9" ht="15.75" customHeight="1">
      <c r="A118" s="23">
        <v>43</v>
      </c>
      <c r="B118" s="26" t="s">
        <v>56</v>
      </c>
      <c r="C118" s="23"/>
      <c r="D118" s="23"/>
      <c r="E118" s="23"/>
      <c r="F118" s="2"/>
      <c r="G118" s="93"/>
      <c r="H118" s="76"/>
      <c r="I118" s="78">
        <f>+G119</f>
        <v>7.39</v>
      </c>
    </row>
    <row r="119" spans="1:9" ht="15.75" customHeight="1">
      <c r="A119" s="23">
        <v>430</v>
      </c>
      <c r="B119" s="25" t="s">
        <v>88</v>
      </c>
      <c r="C119" s="23"/>
      <c r="D119" s="23"/>
      <c r="E119" s="23"/>
      <c r="F119" s="2"/>
      <c r="G119" s="94">
        <v>7.39</v>
      </c>
      <c r="H119" s="76"/>
      <c r="I119" s="75"/>
    </row>
    <row r="120" spans="1:9" ht="15.75" customHeight="1" thickBot="1">
      <c r="A120" s="23"/>
      <c r="B120" s="32" t="s">
        <v>91</v>
      </c>
      <c r="C120" s="7"/>
      <c r="D120" s="7"/>
      <c r="E120" s="7"/>
      <c r="F120" s="7"/>
      <c r="G120" s="90"/>
      <c r="H120" s="2"/>
      <c r="I120" s="109">
        <f>+I113+I115-I118</f>
        <v>302.80999999999995</v>
      </c>
    </row>
    <row r="121" spans="1:9" ht="13.5" thickTop="1">
      <c r="A121" s="28"/>
      <c r="B121" s="44"/>
      <c r="C121" s="13"/>
      <c r="D121" s="13"/>
      <c r="E121" s="13"/>
      <c r="F121" s="13"/>
      <c r="G121" s="54"/>
      <c r="H121" s="71"/>
      <c r="I121" s="71"/>
    </row>
    <row r="122" spans="1:9" ht="12.75">
      <c r="A122" s="28"/>
      <c r="B122" s="29"/>
      <c r="C122" s="13"/>
      <c r="D122" s="13"/>
      <c r="E122" s="13"/>
      <c r="F122" s="13"/>
      <c r="G122" s="54"/>
      <c r="H122" s="71"/>
      <c r="I122" s="73"/>
    </row>
    <row r="123" spans="1:9" ht="12.75">
      <c r="A123" s="28"/>
      <c r="B123" s="33"/>
      <c r="C123" s="13"/>
      <c r="D123" s="13"/>
      <c r="E123" s="13"/>
      <c r="F123" s="13"/>
      <c r="G123" s="54"/>
      <c r="H123" s="71"/>
      <c r="I123" s="71"/>
    </row>
    <row r="124" spans="1:9" ht="12.75">
      <c r="A124" s="28"/>
      <c r="B124" s="32"/>
      <c r="C124" s="13"/>
      <c r="D124" s="13"/>
      <c r="E124" s="13"/>
      <c r="F124" s="13"/>
      <c r="G124" s="54"/>
      <c r="H124" s="71"/>
      <c r="I124" s="73"/>
    </row>
    <row r="125" spans="1:9" ht="12.75">
      <c r="A125" s="28"/>
      <c r="B125" s="33"/>
      <c r="C125" s="13"/>
      <c r="D125" s="13"/>
      <c r="E125" s="13"/>
      <c r="F125" s="13"/>
      <c r="G125" s="82"/>
      <c r="H125" s="30"/>
      <c r="I125" s="31"/>
    </row>
    <row r="126" spans="1:9" ht="12.75">
      <c r="A126" s="28"/>
      <c r="B126" s="32"/>
      <c r="C126" s="13"/>
      <c r="D126" s="13"/>
      <c r="E126" s="13"/>
      <c r="F126" s="13"/>
      <c r="G126" s="38"/>
      <c r="H126" s="10"/>
      <c r="I126" s="17"/>
    </row>
    <row r="127" spans="1:9" ht="12.75">
      <c r="A127" s="28"/>
      <c r="B127" s="32"/>
      <c r="C127" s="13"/>
      <c r="D127" s="13"/>
      <c r="E127" s="13"/>
      <c r="F127" s="13"/>
      <c r="G127" s="38"/>
      <c r="H127" s="10"/>
      <c r="I127" s="17"/>
    </row>
    <row r="128" spans="1:9" ht="12.75">
      <c r="A128" s="28"/>
      <c r="B128" s="32"/>
      <c r="C128" s="13"/>
      <c r="D128" s="13"/>
      <c r="E128" s="13"/>
      <c r="F128" s="13"/>
      <c r="G128" s="38"/>
      <c r="H128" s="10"/>
      <c r="I128" s="17"/>
    </row>
    <row r="129" spans="1:9" ht="12.75">
      <c r="A129" s="28"/>
      <c r="B129" s="32"/>
      <c r="C129" s="13"/>
      <c r="D129" s="13"/>
      <c r="E129" s="13"/>
      <c r="F129" s="13"/>
      <c r="G129" s="38"/>
      <c r="H129" s="10"/>
      <c r="I129" s="17"/>
    </row>
    <row r="130" spans="1:9" ht="12.75">
      <c r="A130" s="20"/>
      <c r="B130" s="34"/>
      <c r="C130" s="34"/>
      <c r="D130" s="34"/>
      <c r="E130" s="34"/>
      <c r="F130" s="20"/>
      <c r="G130" s="39"/>
      <c r="H130" s="27"/>
      <c r="I130" s="27"/>
    </row>
    <row r="131" spans="1:9" ht="12.75">
      <c r="A131" s="20"/>
      <c r="B131" s="35"/>
      <c r="C131" s="35"/>
      <c r="D131" s="35"/>
      <c r="E131" s="35"/>
      <c r="F131" s="20"/>
      <c r="G131" s="37"/>
      <c r="H131" s="20"/>
      <c r="I131" s="20"/>
    </row>
    <row r="132" spans="1:9" ht="12.75">
      <c r="A132" s="20"/>
      <c r="B132" s="36"/>
      <c r="C132" s="36"/>
      <c r="D132" s="36"/>
      <c r="E132" s="35"/>
      <c r="F132" s="20"/>
      <c r="G132" s="37"/>
      <c r="H132" s="20"/>
      <c r="I132" s="20"/>
    </row>
    <row r="133" spans="1:9" ht="12.75">
      <c r="A133" s="102"/>
      <c r="B133" s="102" t="s">
        <v>95</v>
      </c>
      <c r="C133" s="102"/>
      <c r="D133" s="102" t="s">
        <v>96</v>
      </c>
      <c r="E133" s="102"/>
      <c r="F133" s="102"/>
      <c r="G133" s="103" t="s">
        <v>97</v>
      </c>
      <c r="H133" s="103"/>
      <c r="I133" s="103"/>
    </row>
    <row r="134" spans="1:9" ht="12.75">
      <c r="A134" s="102"/>
      <c r="B134" s="102" t="s">
        <v>98</v>
      </c>
      <c r="C134" s="102"/>
      <c r="D134" s="102" t="s">
        <v>99</v>
      </c>
      <c r="E134" s="102"/>
      <c r="F134" s="102"/>
      <c r="G134" s="103" t="s">
        <v>100</v>
      </c>
      <c r="H134" s="103"/>
      <c r="I134" s="103"/>
    </row>
  </sheetData>
  <sheetProtection password="CF7A" sheet="1"/>
  <mergeCells count="8">
    <mergeCell ref="A88:I88"/>
    <mergeCell ref="A89:I89"/>
    <mergeCell ref="A5:I5"/>
    <mergeCell ref="A6:I6"/>
    <mergeCell ref="A7:I7"/>
    <mergeCell ref="A8:I8"/>
    <mergeCell ref="A86:I86"/>
    <mergeCell ref="A87:I87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2022-12-13T21:59:48Z</cp:lastPrinted>
  <dcterms:created xsi:type="dcterms:W3CDTF">2002-03-04T23:42:58Z</dcterms:created>
  <dcterms:modified xsi:type="dcterms:W3CDTF">2022-12-13T21:59:52Z</dcterms:modified>
  <cp:category/>
  <cp:version/>
  <cp:contentType/>
  <cp:contentStatus/>
</cp:coreProperties>
</file>