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<sst xmlns="http://schemas.openxmlformats.org/spreadsheetml/2006/main" count="92" uniqueCount="84">
  <si>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</si>
  <si>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</si>
  <si>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</si>
  <si>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</si>
  <si>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</si>
  <si>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</si>
  <si>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</si>
  <si>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</si>
  <si>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</si>
  <si>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</si>
  <si>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</si>
  <si>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</si>
  <si>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</si>
  <si>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</si>
  <si>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</si>
  <si>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</si>
  <si>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</si>
  <si>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</si>
  <si>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</si>
  <si>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</si>
  <si>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</si>
  <si>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</si>
  <si>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</si>
  <si>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</si>
  <si>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</si>
  <si>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</si>
  <si>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</si>
  <si>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</si>
  <si>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</si>
  <si>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</si>
  <si>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</si>
  <si>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</si>
  <si>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</si>
  <si>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</si>
  <si>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</si>
  <si>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</si>
  <si>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</si>
  <si>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</si>
  <si>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</si>
  <si>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</si>
  <si>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</si>
  <si>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</si>
  <si>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</si>
  <si>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</si>
  <si>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</si>
  <si>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</si>
  <si>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</si>
  <si>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</si>
  <si>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</si>
  <si>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</si>
  <si>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</si>
  <si>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</si>
  <si>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</si>
  <si>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</si>
  <si>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</si>
  <si>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</si>
  <si>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</si>
  <si>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</si>
  <si>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</si>
  <si>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</si>
  <si>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</si>
  <si>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</si>
  <si>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</si>
  <si>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</si>
  <si>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</si>
  <si>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</si>
  <si>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</si>
  <si>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</si>
  <si>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</si>
  <si>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</si>
  <si>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</si>
  <si>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</si>
  <si>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</si>
  <si>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</si>
  <si>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</si>
  <si>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</si>
  <si>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</si>
  <si>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</si>
  <si>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</si>
  <si>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</si>
  <si>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</si>
  <si>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MARZO 2024</t>
  </si>
  <si>
    <t>MARZO 2023</t>
  </si>
  <si>
    <t>SARAM, S.A. DE C.V.
Empresa Salvadoreña
ESTADO DE RESULTADO INTEGRAL
Por Los Ejercicios Finalizados al 31 Marzo 2024 Y Diciembre de 2023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</si>
</sst>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36" activePane="bottomLeft" state="frozen"/>
      <selection pane="topLeft" activeCell="A1" sqref="A1"/>
      <selection pane="bottomLeft" activeCell="M9" sqref="M9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20562361.770000003</v>
      </c>
      <c r="M10" s="18">
        <f>+M11+M17</f>
        <v>22728126.339999996</v>
      </c>
      <c r="O10" s="105">
        <f aca="true" t="shared" si="0" ref="O10:O21">+M10-K10</f>
        <v>2165764.569999993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9413509.470000003</v>
      </c>
      <c r="M11" s="12">
        <f>SUM(M12:M16)</f>
        <v>12053030.59</v>
      </c>
      <c r="O11" s="108">
        <f t="shared" si="0"/>
        <v>2639521.1199999973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1997825.9400000002</v>
      </c>
      <c r="L12" s="103"/>
      <c r="M12" s="31">
        <v>1459619.17</v>
      </c>
      <c r="N12" s="2"/>
      <c r="O12" s="31">
        <f t="shared" si="0"/>
        <v>-538206.7700000003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96320.67</v>
      </c>
      <c r="L13" s="103"/>
      <c r="M13" s="31">
        <v>742275.51</v>
      </c>
      <c r="N13" s="2"/>
      <c r="O13" s="31">
        <f t="shared" si="0"/>
        <v>645954.84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1917410.7</v>
      </c>
      <c r="L14" s="103"/>
      <c r="M14" s="31">
        <v>1846240.32</v>
      </c>
      <c r="N14" s="2"/>
      <c r="O14" s="31">
        <f t="shared" si="0"/>
        <v>-71170.37999999989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4788896.340000002</v>
      </c>
      <c r="L15" s="103"/>
      <c r="M15" s="31">
        <v>7183709.67</v>
      </c>
      <c r="N15" s="2"/>
      <c r="O15" s="31">
        <f t="shared" si="0"/>
        <v>2394813.329999998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613055.8200000002</v>
      </c>
      <c r="L16" s="103"/>
      <c r="M16" s="31">
        <v>821185.92</v>
      </c>
      <c r="N16" s="2"/>
      <c r="O16" s="31">
        <f t="shared" si="0"/>
        <v>208130.09999999986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11148852.300000003</v>
      </c>
      <c r="M17" s="12">
        <f>SUM(M18:M21)</f>
        <v>10675095.749999998</v>
      </c>
      <c r="O17" s="108">
        <f t="shared" si="0"/>
        <v>-473756.55000000447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18932456.3</v>
      </c>
      <c r="L18" s="2"/>
      <c r="M18" s="31">
        <v>18471125.99</v>
      </c>
      <c r="N18" s="2"/>
      <c r="O18" s="107">
        <f t="shared" si="0"/>
        <v>-461330.3100000024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-8729905.95</v>
      </c>
      <c r="L19" s="2"/>
      <c r="M19" s="31">
        <v>-8138231.99</v>
      </c>
      <c r="N19" s="2"/>
      <c r="O19" s="107">
        <f t="shared" si="0"/>
        <v>591673.959999999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3520.3800000000047</v>
      </c>
      <c r="L20" s="2"/>
      <c r="M20" s="31">
        <v>6803.29</v>
      </c>
      <c r="N20" s="2"/>
      <c r="O20" s="107">
        <f t="shared" si="0"/>
        <v>3282.9099999999953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942781.57</v>
      </c>
      <c r="L21" s="2"/>
      <c r="M21" s="31">
        <v>335398.46</v>
      </c>
      <c r="N21" s="2"/>
      <c r="O21" s="107">
        <f t="shared" si="0"/>
        <v>-607383.1099999999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20562361.770000003</v>
      </c>
      <c r="M23" s="21">
        <f>+M10</f>
        <v>22728126.339999996</v>
      </c>
      <c r="O23" s="104">
        <f>+M23-K23</f>
        <v>2165764.569999993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10901884.560000002</v>
      </c>
      <c r="M25" s="18">
        <f>+M26+M32</f>
        <v>14646837.810000002</v>
      </c>
      <c r="O25" s="105">
        <f>+M25-K25</f>
        <v>3744953.25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5847125.7700000005</v>
      </c>
      <c r="M26" s="20">
        <f>SUM(M27:M31)</f>
        <v>9164994.770000001</v>
      </c>
      <c r="O26" s="106">
        <f>+M26-K26</f>
        <v>3317869.000000001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3481082.9000000004</v>
      </c>
      <c r="M27" s="31">
        <v>7326051.03</v>
      </c>
      <c r="O27" s="31">
        <f>+K27-M27</f>
        <v>-3844968.13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1965879.8799999997</v>
      </c>
      <c r="M28" s="31">
        <v>1618308.45</v>
      </c>
      <c r="O28" s="31">
        <f>+K28-M28</f>
        <v>347571.4299999997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98805.58</v>
      </c>
      <c r="M29" s="31">
        <v>101311.08</v>
      </c>
      <c r="O29" s="31">
        <f>+K29-M29</f>
        <v>-2505.5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301357.41000000003</v>
      </c>
      <c r="M30" s="31">
        <v>119324.21</v>
      </c>
      <c r="O30" s="31">
        <f>+K30-M30</f>
        <v>182033.2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0</v>
      </c>
      <c r="M31" s="31">
        <v>4.192202140984591E-11</v>
      </c>
      <c r="O31" s="31">
        <f>+K31-M31</f>
        <v>-4.192202140984591E-11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5054758.790000001</v>
      </c>
      <c r="M32" s="19">
        <f>SUM(M33:M34)</f>
        <v>5481843.04</v>
      </c>
      <c r="O32" s="106">
        <f>+M32-K32</f>
        <v>427084.24999999907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4880043.380000001</v>
      </c>
      <c r="M33" s="31">
        <v>5307127.63</v>
      </c>
      <c r="O33" s="31">
        <f>+K33-M33</f>
        <v>-427084.24999999907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9660477.209999999</v>
      </c>
      <c r="M36" s="18">
        <f>+M37</f>
        <v>8081288.53</v>
      </c>
      <c r="O36" s="105">
        <f>+M36-K36</f>
        <v>-1579188.6799999988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9660477.209999999</v>
      </c>
      <c r="M37" s="10">
        <f>SUM(M38:N42)</f>
        <v>8081288.53</v>
      </c>
      <c r="O37" s="106">
        <f>+M37-K37</f>
        <v>-1579188.6799999988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6300000</v>
      </c>
      <c r="O38" s="31">
        <f>+K38-M38</f>
        <v>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864224.15</v>
      </c>
      <c r="M39" s="31">
        <v>630000</v>
      </c>
      <c r="O39" s="31">
        <f>+K39-M39</f>
        <v>234224.15000000002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1106588.02</v>
      </c>
      <c r="M40" s="31">
        <v>2124</v>
      </c>
      <c r="O40" s="31">
        <f>+K40-M40</f>
        <v>1104464.02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1073657.12</v>
      </c>
      <c r="M41" s="92">
        <v>833156.61</v>
      </c>
      <c r="O41" s="31">
        <f>+K41-M41</f>
        <v>240500.51000000013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20562361.770000003</v>
      </c>
      <c r="M44" s="7">
        <f>+M25+M36</f>
        <v>22728126.340000004</v>
      </c>
      <c r="O44" s="104">
        <f>+M44-K44</f>
        <v>2165764.5700000003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9">
      <selection activeCell="F41" sqref="F41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2024</v>
      </c>
      <c r="E5" s="44"/>
      <c r="F5" s="43">
        <v>2023</v>
      </c>
    </row>
    <row r="6" spans="1:8" ht="12.75">
      <c r="A6" s="47" t="s">
        <v>55</v>
      </c>
      <c r="G6" s="50"/>
      <c r="H6" s="50">
        <f>+D8-F8</f>
        <v>-41557018.29</v>
      </c>
    </row>
    <row r="7" ht="12.75">
      <c r="A7" s="47"/>
    </row>
    <row r="8" spans="2:256" ht="12.75">
      <c r="B8" s="47" t="s">
        <v>56</v>
      </c>
      <c r="C8" s="51"/>
      <c r="D8" s="50">
        <v>14387147.63</v>
      </c>
      <c r="E8" s="51"/>
      <c r="F8" s="50">
        <v>55944165.92</v>
      </c>
      <c r="G8" s="52"/>
      <c r="H8" s="52">
        <f>+D10-F10</f>
        <v>-34793495.089999996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11865131.92</v>
      </c>
      <c r="E10" s="60"/>
      <c r="F10" s="52">
        <v>46658627.01</v>
      </c>
      <c r="G10" s="61"/>
      <c r="H10" s="61">
        <f>+D12-F12</f>
        <v>-6763523.200000003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2522015.710000001</v>
      </c>
      <c r="F12" s="66">
        <f>+F8-F10</f>
        <v>9285538.910000004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-188351.7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-244121.08000000002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66928.24</v>
      </c>
      <c r="E16" s="74"/>
      <c r="F16" s="72">
        <v>255279.94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79099.85999999999</v>
      </c>
      <c r="E17" s="51"/>
      <c r="F17" s="50">
        <v>323220.94</v>
      </c>
      <c r="G17" s="67"/>
      <c r="H17" s="67">
        <f t="shared" si="0"/>
        <v>-1459167.99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23753.08</v>
      </c>
      <c r="E18" s="51"/>
      <c r="F18" s="50">
        <v>97463.81</v>
      </c>
      <c r="G18" s="67"/>
      <c r="H18" s="67">
        <f t="shared" si="0"/>
        <v>-217606.59000000003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478665.07</v>
      </c>
      <c r="E19" s="51"/>
      <c r="F19" s="50">
        <v>1937833.06</v>
      </c>
      <c r="G19" s="67"/>
      <c r="H19" s="67">
        <f t="shared" si="0"/>
        <v>-1033742.6300000001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78598.81</v>
      </c>
      <c r="E20" s="51"/>
      <c r="F20" s="50">
        <v>296205.4</v>
      </c>
      <c r="G20" s="67"/>
      <c r="H20" s="67">
        <f t="shared" si="0"/>
        <v>-650092.1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317467.97</v>
      </c>
      <c r="E21" s="51"/>
      <c r="F21" s="50">
        <v>1351210.6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251295.22999999998</v>
      </c>
      <c r="E22" s="51"/>
      <c r="F22" s="50">
        <v>901387.33</v>
      </c>
      <c r="G22" s="61"/>
      <c r="H22" s="61">
        <f t="shared" si="0"/>
        <v>-3866792.8200000003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1295808.26</v>
      </c>
      <c r="F24" s="66">
        <f>SUM(F16:F23)</f>
        <v>5162601.08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-2896730.3800000027</v>
      </c>
    </row>
    <row r="26" spans="2:8" ht="12.75">
      <c r="B26" s="79" t="s">
        <v>68</v>
      </c>
      <c r="C26" s="74"/>
      <c r="D26" s="72">
        <f>+D12-D24</f>
        <v>1226207.450000001</v>
      </c>
      <c r="E26" s="74"/>
      <c r="F26" s="72">
        <f>+F12-F24</f>
        <v>4122937.830000004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-548815.27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150610.31</v>
      </c>
      <c r="E30" s="74"/>
      <c r="F30" s="111">
        <v>699425.58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1940.02</v>
      </c>
      <c r="E31" s="74"/>
      <c r="F31" s="111">
        <v>77453.03</v>
      </c>
      <c r="G31" s="78"/>
      <c r="H31" s="78">
        <f t="shared" si="1"/>
        <v>-2272402.1000000034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1073657.1200000008</v>
      </c>
      <c r="E33" s="74"/>
      <c r="F33" s="83">
        <f>+F26-F30-F31</f>
        <v>3346059.220000004</v>
      </c>
      <c r="G33" s="78"/>
      <c r="H33" s="78">
        <f>+D35-F35</f>
        <v>-234224.15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234224.15</v>
      </c>
      <c r="G35" s="78"/>
      <c r="H35" s="78">
        <f t="shared" si="1"/>
        <v>-2038177.9500000032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1073657.1200000008</v>
      </c>
      <c r="E37" s="74"/>
      <c r="F37" s="83">
        <f>+F33-F35</f>
        <v>3111835.070000004</v>
      </c>
      <c r="G37" s="78"/>
      <c r="H37" s="78">
        <f>+D39-F39</f>
        <v>-957371.05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957371.05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1073657.1200000008</v>
      </c>
      <c r="E41" s="88"/>
      <c r="F41" s="89">
        <f>+F37-F39</f>
        <v>2154464.020000004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2024-04-29T14:49:46Z</cp:lastPrinted>
  <dcterms:created xsi:type="dcterms:W3CDTF">2019-04-29T15:21:29Z</dcterms:created>
  <dcterms:modified xsi:type="dcterms:W3CDTF">2024-04-29T14:50:31Z</dcterms:modified>
  <cp:category/>
  <cp:version/>
  <cp:contentType/>
  <cp:contentStatus/>
</cp:coreProperties>
</file>