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0101Archivos 2024\Renta 2024\"/>
    </mc:Choice>
  </mc:AlternateContent>
  <xr:revisionPtr revIDLastSave="0" documentId="13_ncr:1_{45150A0F-DE94-4BB1-A591-B8193599CE02}" xr6:coauthVersionLast="47" xr6:coauthVersionMax="47" xr10:uidLastSave="{00000000-0000-0000-0000-000000000000}"/>
  <bookViews>
    <workbookView xWindow="-120" yWindow="-120" windowWidth="20730" windowHeight="11160" xr2:uid="{BB2CF709-51DA-42B1-90BF-0D477433968E}"/>
  </bookViews>
  <sheets>
    <sheet name="EstadoFinancieros may 2024 " sheetId="1" r:id="rId1"/>
  </sheets>
  <externalReferences>
    <externalReference r:id="rId2"/>
  </externalReferences>
  <definedNames>
    <definedName name="_xlnm.Print_Area" localSheetId="0">'EstadoFinancieros may 2024 '!$A$1:$E$110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1" l="1"/>
  <c r="E90" i="1"/>
  <c r="E83" i="1"/>
  <c r="E76" i="1"/>
  <c r="E84" i="1" s="1"/>
  <c r="E86" i="1" s="1"/>
  <c r="C21" i="1"/>
  <c r="E95" i="1" l="1"/>
  <c r="E100" i="1" s="1"/>
  <c r="E102" i="1" s="1"/>
  <c r="E21" i="1"/>
  <c r="E40" i="1"/>
  <c r="C40" i="1"/>
  <c r="E32" i="1"/>
  <c r="C32" i="1"/>
  <c r="C41" i="1" l="1"/>
  <c r="E41" i="1"/>
</calcChain>
</file>

<file path=xl/sharedStrings.xml><?xml version="1.0" encoding="utf-8"?>
<sst xmlns="http://schemas.openxmlformats.org/spreadsheetml/2006/main" count="63" uniqueCount="59">
  <si>
    <t>BANCO HIPOTECARIO DE EL SALVADOR, S.A.</t>
  </si>
  <si>
    <t>ESTADO DE SITUACIÓN FINANCIERA</t>
  </si>
  <si>
    <t>(Expresado en miles de dólares de Los Estados Unidos de América)</t>
  </si>
  <si>
    <t>ACTIVO</t>
  </si>
  <si>
    <t>Efectivo y Equivalentes de Efectivo</t>
  </si>
  <si>
    <t>Instrumentos de Inversión (neto)</t>
  </si>
  <si>
    <t>Instrumentos Financieros Restringidos</t>
  </si>
  <si>
    <t>Cartera de Crédito (neta)</t>
  </si>
  <si>
    <t>Cuentas por cobrar (neto)</t>
  </si>
  <si>
    <t>Activos Fisicos e Intangibles (neto)</t>
  </si>
  <si>
    <t>Activos Extraordinarios (neto)</t>
  </si>
  <si>
    <t>Inversiones en Acciones (neto)</t>
  </si>
  <si>
    <t>Otros Activos</t>
  </si>
  <si>
    <t>Total Activos</t>
  </si>
  <si>
    <t>PASIVO</t>
  </si>
  <si>
    <t>Obligaciones a la Vista</t>
  </si>
  <si>
    <t>Cuentas por Pagar</t>
  </si>
  <si>
    <t>Provisiones</t>
  </si>
  <si>
    <t>Otros Pasivos</t>
  </si>
  <si>
    <t>PATRIMONIO NETO</t>
  </si>
  <si>
    <t>Capital Social</t>
  </si>
  <si>
    <t>Reservas</t>
  </si>
  <si>
    <t>Resultados por Aplicar</t>
  </si>
  <si>
    <t>Patrimonio Restringido</t>
  </si>
  <si>
    <t>Otro Resultado Integral Acumulado</t>
  </si>
  <si>
    <t>Total Patrimonio</t>
  </si>
  <si>
    <t xml:space="preserve">Total pasivo y patrimonio </t>
  </si>
  <si>
    <t>ESTADO DE RESULTADOS INTEGRAL</t>
  </si>
  <si>
    <t>Ingresos por Intereses</t>
  </si>
  <si>
    <t>Activos Financieros a valor razonable con cambios en otro resultado integral</t>
  </si>
  <si>
    <t>Activos Financietos a costo amortizado</t>
  </si>
  <si>
    <t>Cartera de Préstamos</t>
  </si>
  <si>
    <t>Gastos por intereseses</t>
  </si>
  <si>
    <t>Depósitos</t>
  </si>
  <si>
    <t>Pasivos financieros a valor razonable con cambios en resultado</t>
  </si>
  <si>
    <t>Titulos de emisión propia</t>
  </si>
  <si>
    <t>Préstamos</t>
  </si>
  <si>
    <t>Otros Gastos por intereses</t>
  </si>
  <si>
    <t>Ingresos por comisiones y honorarios</t>
  </si>
  <si>
    <t>Gastos por comisiones y honorarios</t>
  </si>
  <si>
    <t>Gastos de funcionarios y empleados</t>
  </si>
  <si>
    <t>Gastos generales</t>
  </si>
  <si>
    <t>Gastos de depreación y amortización</t>
  </si>
  <si>
    <t>Gastos por impuestos sobres las ganancias</t>
  </si>
  <si>
    <t>AL 31 DE MAYO DE 2024 Y AL 31 DE DICIEMBRE 2023</t>
  </si>
  <si>
    <t>Operaciones con Pacto de Retrocompra</t>
  </si>
  <si>
    <t>Títulos de Emisión Propia</t>
  </si>
  <si>
    <t>Total Pasivos</t>
  </si>
  <si>
    <t>DEL 01 DE ENERO AL 31 DE MAYO DE 2024</t>
  </si>
  <si>
    <t>Ingresos por intereses netos</t>
  </si>
  <si>
    <t>Ganancia (Pérdida) por deterioro de activos financieros de riesgo crediticio, Neta</t>
  </si>
  <si>
    <t>Ingresos intereses, después de cargos por deterioro</t>
  </si>
  <si>
    <t>Ingresos por comisiones y honorarios, netos</t>
  </si>
  <si>
    <t>Ganancias (Pérdidas) por ventas de instrumentos financieros a costo amortizado, neto</t>
  </si>
  <si>
    <t>Ganancia (Pérdida) por ventas de activos y operaciones discontinuadas</t>
  </si>
  <si>
    <t>Otros ingresos (Gastos) financieros</t>
  </si>
  <si>
    <t>Total ingresos netos</t>
  </si>
  <si>
    <t>Utilidad antes de impuestos</t>
  </si>
  <si>
    <t>Utilidad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</si>
</sst>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164" formatCode="_-[$$-409]* #,##0.0_ ;_-[$$-409]* \-#,##0.0\ ;_-[$$-409]* &quot;-&quot;??_ ;_-@_ "/>
    <numFmt numFmtId="165" formatCode="_([$$-409]* #,##0.0_);_([$$-409]* \(#,##0.0\);_([$$-409]* &quot;-&quot;??_);_(@_)"/>
    <numFmt numFmtId="166" formatCode="_-&quot;$&quot;* #,##0.000_-;\-&quot;$&quot;* #,##0.000_-;_-&quot;$&quot;* &quot;-&quot;??_-;_-@_-"/>
    <numFmt numFmtId="167" formatCode="_-[$$-409]* #,##0.00_ ;_-[$$-409]* \-#,##0.00\ ;_-[$$-409]* &quot;-&quot;??_ ;_-@_ "/>
    <numFmt numFmtId="168" formatCode="_-&quot;$&quot;* #,##0.0_-;\-&quot;$&quot;* #,##0.0_-;_-&quot;$&quot;* &quot;-&quot;??_-;_-@_-"/>
    <numFmt numFmtId="169" formatCode="_-[$$-409]* #,##0.0_ ;_-[$$-409]* \-#,##0.0\ ;_-[$$-409]* &quot;-&quot;?_ ;_-@_ "/>
    <numFmt numFmtId="170" formatCode="_([$$-409]* #,##0.00_);_([$$-409]* \(#,##0.00\);_([$$-409]* &quot;-&quot;??_);_(@_)"/>
    <numFmt numFmtId="171" formatCode="0.0"/>
    <numFmt numFmtId="172" formatCode="_-[$$-409]* #,##0.0_ ;_-[$$-409]* \-#,##0.0\ ;_-[$$-409]* &quot;-&quot;????_ ;_-@_ 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name val="Arial"/>
      <family val="2"/>
    </font>
    <font>
      <sz val="10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Monotype Corsiva"/>
      <family val="4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4" fontId="10" fillId="0" borderId="0" xfId="1" applyNumberFormat="1" applyFont="1"/>
    <xf numFmtId="44" fontId="0" fillId="0" borderId="0" xfId="2" applyFont="1"/>
    <xf numFmtId="165" fontId="1" fillId="0" borderId="0" xfId="1" applyNumberFormat="1"/>
    <xf numFmtId="166" fontId="0" fillId="0" borderId="0" xfId="2" applyNumberFormat="1" applyFont="1"/>
    <xf numFmtId="167" fontId="1" fillId="0" borderId="0" xfId="1" applyNumberFormat="1"/>
    <xf numFmtId="168" fontId="0" fillId="0" borderId="0" xfId="2" applyNumberFormat="1" applyFont="1"/>
    <xf numFmtId="169" fontId="1" fillId="0" borderId="0" xfId="1" applyNumberFormat="1"/>
    <xf numFmtId="0" fontId="9" fillId="0" borderId="0" xfId="1" applyFont="1" applyAlignment="1">
      <alignment vertical="center" wrapText="1"/>
    </xf>
    <xf numFmtId="164" fontId="11" fillId="0" borderId="2" xfId="1" applyNumberFormat="1" applyFont="1" applyBorder="1"/>
    <xf numFmtId="164" fontId="11" fillId="0" borderId="0" xfId="1" applyNumberFormat="1" applyFont="1"/>
    <xf numFmtId="4" fontId="1" fillId="0" borderId="0" xfId="1" applyNumberFormat="1"/>
    <xf numFmtId="44" fontId="9" fillId="0" borderId="0" xfId="2" applyFont="1"/>
    <xf numFmtId="170" fontId="1" fillId="0" borderId="0" xfId="1" applyNumberFormat="1"/>
    <xf numFmtId="164" fontId="12" fillId="0" borderId="0" xfId="1" applyNumberFormat="1" applyFont="1"/>
    <xf numFmtId="164" fontId="11" fillId="0" borderId="3" xfId="1" applyNumberFormat="1" applyFont="1" applyBorder="1"/>
    <xf numFmtId="164" fontId="1" fillId="0" borderId="0" xfId="1" applyNumberFormat="1"/>
    <xf numFmtId="171" fontId="1" fillId="0" borderId="0" xfId="1" applyNumberFormat="1"/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justify" vertical="center" wrapText="1"/>
    </xf>
    <xf numFmtId="0" fontId="13" fillId="0" borderId="0" xfId="1" applyFont="1" applyAlignment="1">
      <alignment vertical="center"/>
    </xf>
    <xf numFmtId="170" fontId="14" fillId="0" borderId="0" xfId="1" applyNumberFormat="1" applyFont="1"/>
    <xf numFmtId="0" fontId="14" fillId="0" borderId="0" xfId="1" applyFont="1"/>
    <xf numFmtId="0" fontId="1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49" fontId="9" fillId="0" borderId="0" xfId="1" applyNumberFormat="1" applyFont="1" applyAlignment="1">
      <alignment horizontal="center" vertical="center"/>
    </xf>
    <xf numFmtId="44" fontId="9" fillId="0" borderId="0" xfId="1" applyNumberFormat="1" applyFont="1"/>
    <xf numFmtId="168" fontId="1" fillId="0" borderId="0" xfId="2" applyNumberFormat="1"/>
    <xf numFmtId="172" fontId="10" fillId="0" borderId="0" xfId="1" applyNumberFormat="1" applyFont="1"/>
    <xf numFmtId="168" fontId="1" fillId="0" borderId="0" xfId="2" applyNumberFormat="1" applyBorder="1"/>
    <xf numFmtId="172" fontId="11" fillId="0" borderId="3" xfId="1" applyNumberFormat="1" applyFont="1" applyBorder="1"/>
    <xf numFmtId="44" fontId="1" fillId="0" borderId="0" xfId="2"/>
    <xf numFmtId="165" fontId="11" fillId="0" borderId="0" xfId="1" applyNumberFormat="1" applyFont="1"/>
    <xf numFmtId="0" fontId="16" fillId="0" borderId="0" xfId="1" applyFont="1"/>
    <xf numFmtId="165" fontId="10" fillId="0" borderId="0" xfId="1" applyNumberFormat="1" applyFont="1"/>
    <xf numFmtId="0" fontId="13" fillId="0" borderId="0" xfId="1" applyFont="1" applyAlignment="1">
      <alignment vertical="top" wrapText="1"/>
    </xf>
    <xf numFmtId="44" fontId="9" fillId="0" borderId="0" xfId="2" applyFont="1" applyAlignment="1">
      <alignment vertical="center" wrapText="1"/>
    </xf>
    <xf numFmtId="172" fontId="11" fillId="0" borderId="0" xfId="1" applyNumberFormat="1" applyFont="1"/>
    <xf numFmtId="0" fontId="1" fillId="0" borderId="0" xfId="1" applyAlignment="1">
      <alignment wrapText="1"/>
    </xf>
    <xf numFmtId="172" fontId="10" fillId="0" borderId="1" xfId="1" applyNumberFormat="1" applyFont="1" applyBorder="1"/>
    <xf numFmtId="172" fontId="11" fillId="0" borderId="2" xfId="1" applyNumberFormat="1" applyFont="1" applyBorder="1"/>
    <xf numFmtId="170" fontId="10" fillId="0" borderId="1" xfId="1" applyNumberFormat="1" applyFont="1" applyBorder="1"/>
    <xf numFmtId="44" fontId="1" fillId="0" borderId="0" xfId="2" applyFill="1"/>
    <xf numFmtId="0" fontId="6" fillId="0" borderId="1" xfId="1" applyFont="1" applyBorder="1" applyAlignment="1">
      <alignment horizontal="left" vertical="center" wrapText="1"/>
    </xf>
  </cellXfs>
  <cellStyles count="3">
    <cellStyle name="Moneda 2" xfId="2" xr:uid="{F9B6D9C5-6FCA-421E-B501-1EC0C9C8E1D0}"/>
    <cellStyle name="Normal" xfId="0" builtinId="0"/>
    <cellStyle name="Normal 2" xfId="1" xr:uid="{10A024FD-E3B8-4E95-81FE-4DC2AA3F1D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28575</xdr:rowOff>
    </xdr:from>
    <xdr:to>
      <xdr:col>1</xdr:col>
      <xdr:colOff>1219199</xdr:colOff>
      <xdr:row>57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53EBF53-DF27-4CEA-94BB-01B87446CB89}"/>
            </a:ext>
          </a:extLst>
        </xdr:cNvPr>
        <xdr:cNvSpPr txBox="1"/>
      </xdr:nvSpPr>
      <xdr:spPr>
        <a:xfrm>
          <a:off x="0" y="9877425"/>
          <a:ext cx="2047874" cy="120014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Rodrigo de Jesús</a:t>
          </a:r>
          <a:r>
            <a:rPr lang="es-MX" sz="1100" b="1" baseline="0"/>
            <a:t> </a:t>
          </a:r>
          <a:r>
            <a:rPr lang="es-MX" sz="1100" b="1"/>
            <a:t>Solorzano</a:t>
          </a:r>
        </a:p>
        <a:p>
          <a:pPr algn="ctr"/>
          <a:r>
            <a:rPr lang="es-MX" sz="1100" b="1"/>
            <a:t>Presidente</a:t>
          </a:r>
        </a:p>
      </xdr:txBody>
    </xdr:sp>
    <xdr:clientData/>
  </xdr:twoCellAnchor>
  <xdr:twoCellAnchor>
    <xdr:from>
      <xdr:col>1</xdr:col>
      <xdr:colOff>1790700</xdr:colOff>
      <xdr:row>50</xdr:row>
      <xdr:rowOff>38101</xdr:rowOff>
    </xdr:from>
    <xdr:to>
      <xdr:col>2</xdr:col>
      <xdr:colOff>400050</xdr:colOff>
      <xdr:row>53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DB83A28-C0C4-455B-AD93-A4EEA544B10D}"/>
            </a:ext>
          </a:extLst>
        </xdr:cNvPr>
        <xdr:cNvSpPr txBox="1"/>
      </xdr:nvSpPr>
      <xdr:spPr>
        <a:xfrm>
          <a:off x="2619375" y="9886951"/>
          <a:ext cx="3038475" cy="44767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José Raul Cienfuegos </a:t>
          </a:r>
        </a:p>
        <a:p>
          <a:pPr algn="ctr"/>
          <a:r>
            <a:rPr lang="es-MX" sz="1100" b="1"/>
            <a:t>Director de Finanzas y Aministración</a:t>
          </a:r>
        </a:p>
      </xdr:txBody>
    </xdr:sp>
    <xdr:clientData/>
  </xdr:twoCellAnchor>
  <xdr:twoCellAnchor>
    <xdr:from>
      <xdr:col>2</xdr:col>
      <xdr:colOff>628650</xdr:colOff>
      <xdr:row>50</xdr:row>
      <xdr:rowOff>38101</xdr:rowOff>
    </xdr:from>
    <xdr:to>
      <xdr:col>4</xdr:col>
      <xdr:colOff>1047751</xdr:colOff>
      <xdr:row>57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2D897C-9E5F-48FC-8EC6-2B306B8775BD}"/>
            </a:ext>
          </a:extLst>
        </xdr:cNvPr>
        <xdr:cNvSpPr txBox="1"/>
      </xdr:nvSpPr>
      <xdr:spPr>
        <a:xfrm>
          <a:off x="5886450" y="9886951"/>
          <a:ext cx="2085976" cy="11906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Natanael Antonio Siciliano Contador General</a:t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1123950</xdr:colOff>
      <xdr:row>49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BFF2C6E-1F1A-4854-94B7-0F5C0ABEE8EF}"/>
            </a:ext>
          </a:extLst>
        </xdr:cNvPr>
        <xdr:cNvCxnSpPr/>
      </xdr:nvCxnSpPr>
      <xdr:spPr bwMode="auto">
        <a:xfrm>
          <a:off x="0" y="9839325"/>
          <a:ext cx="1952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1724025</xdr:colOff>
      <xdr:row>49</xdr:row>
      <xdr:rowOff>152400</xdr:rowOff>
    </xdr:from>
    <xdr:to>
      <xdr:col>2</xdr:col>
      <xdr:colOff>381000</xdr:colOff>
      <xdr:row>49</xdr:row>
      <xdr:rowOff>152400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7C2EEC8-346A-4E28-9421-7E5A2FC79D81}"/>
            </a:ext>
          </a:extLst>
        </xdr:cNvPr>
        <xdr:cNvCxnSpPr/>
      </xdr:nvCxnSpPr>
      <xdr:spPr bwMode="auto">
        <a:xfrm>
          <a:off x="2552700" y="9839325"/>
          <a:ext cx="30861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742950</xdr:colOff>
      <xdr:row>49</xdr:row>
      <xdr:rowOff>152400</xdr:rowOff>
    </xdr:from>
    <xdr:to>
      <xdr:col>4</xdr:col>
      <xdr:colOff>981075</xdr:colOff>
      <xdr:row>50</xdr:row>
      <xdr:rowOff>19050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23DC5B7C-603B-4E41-8785-CF04F5F026EC}"/>
            </a:ext>
          </a:extLst>
        </xdr:cNvPr>
        <xdr:cNvCxnSpPr/>
      </xdr:nvCxnSpPr>
      <xdr:spPr bwMode="auto">
        <a:xfrm flipV="1">
          <a:off x="6000750" y="9839325"/>
          <a:ext cx="1905000" cy="28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19050</xdr:colOff>
      <xdr:row>1</xdr:row>
      <xdr:rowOff>161925</xdr:rowOff>
    </xdr:from>
    <xdr:to>
      <xdr:col>1</xdr:col>
      <xdr:colOff>3153555</xdr:colOff>
      <xdr:row>5</xdr:row>
      <xdr:rowOff>30908</xdr:rowOff>
    </xdr:to>
    <xdr:pic>
      <xdr:nvPicPr>
        <xdr:cNvPr id="8" name="Imagen 7" descr="Icono&#10;&#10;Descripción generada automáticamente">
          <a:extLst>
            <a:ext uri="{FF2B5EF4-FFF2-40B4-BE49-F238E27FC236}">
              <a16:creationId xmlns:a16="http://schemas.microsoft.com/office/drawing/2014/main" id="{BA6381E4-9F7C-43E2-B53C-0B21F83391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5"/>
        <a:stretch/>
      </xdr:blipFill>
      <xdr:spPr bwMode="auto">
        <a:xfrm>
          <a:off x="847725" y="342900"/>
          <a:ext cx="3134505" cy="5928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676275</xdr:colOff>
      <xdr:row>106</xdr:row>
      <xdr:rowOff>76200</xdr:rowOff>
    </xdr:from>
    <xdr:to>
      <xdr:col>1</xdr:col>
      <xdr:colOff>1857375</xdr:colOff>
      <xdr:row>109</xdr:row>
      <xdr:rowOff>142874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0CD162E-5005-41B5-B763-2A5998B0CC4E}"/>
            </a:ext>
          </a:extLst>
        </xdr:cNvPr>
        <xdr:cNvSpPr txBox="1"/>
      </xdr:nvSpPr>
      <xdr:spPr>
        <a:xfrm>
          <a:off x="676275" y="19459575"/>
          <a:ext cx="2009775" cy="55244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Rodrigo de Jesús</a:t>
          </a:r>
          <a:r>
            <a:rPr lang="es-MX" sz="1100" b="1" baseline="0"/>
            <a:t> </a:t>
          </a:r>
          <a:r>
            <a:rPr lang="es-MX" sz="1100" b="1"/>
            <a:t>Solorzano</a:t>
          </a:r>
        </a:p>
        <a:p>
          <a:pPr algn="ctr"/>
          <a:r>
            <a:rPr lang="es-MX" sz="1100" b="1"/>
            <a:t>Presidente</a:t>
          </a:r>
        </a:p>
      </xdr:txBody>
    </xdr:sp>
    <xdr:clientData/>
  </xdr:twoCellAnchor>
  <xdr:twoCellAnchor>
    <xdr:from>
      <xdr:col>1</xdr:col>
      <xdr:colOff>1790701</xdr:colOff>
      <xdr:row>106</xdr:row>
      <xdr:rowOff>76202</xdr:rowOff>
    </xdr:from>
    <xdr:to>
      <xdr:col>2</xdr:col>
      <xdr:colOff>247651</xdr:colOff>
      <xdr:row>109</xdr:row>
      <xdr:rowOff>123825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B4BB1A1-6F7A-406E-9D8E-7FCA9C5C4D13}"/>
            </a:ext>
          </a:extLst>
        </xdr:cNvPr>
        <xdr:cNvSpPr txBox="1"/>
      </xdr:nvSpPr>
      <xdr:spPr>
        <a:xfrm>
          <a:off x="2619376" y="19459577"/>
          <a:ext cx="2886075" cy="53339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José Raul Cienfuegos </a:t>
          </a:r>
        </a:p>
        <a:p>
          <a:pPr algn="ctr"/>
          <a:r>
            <a:rPr lang="es-MX" sz="1100" b="1"/>
            <a:t>Director de Finanzas y Aministración</a:t>
          </a:r>
        </a:p>
      </xdr:txBody>
    </xdr:sp>
    <xdr:clientData/>
  </xdr:twoCellAnchor>
  <xdr:twoCellAnchor>
    <xdr:from>
      <xdr:col>2</xdr:col>
      <xdr:colOff>219075</xdr:colOff>
      <xdr:row>106</xdr:row>
      <xdr:rowOff>38101</xdr:rowOff>
    </xdr:from>
    <xdr:to>
      <xdr:col>4</xdr:col>
      <xdr:colOff>1066801</xdr:colOff>
      <xdr:row>109</xdr:row>
      <xdr:rowOff>95250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FC97F42F-3993-4450-9D98-6B752B3DB95F}"/>
            </a:ext>
          </a:extLst>
        </xdr:cNvPr>
        <xdr:cNvSpPr txBox="1"/>
      </xdr:nvSpPr>
      <xdr:spPr>
        <a:xfrm>
          <a:off x="5476875" y="19421476"/>
          <a:ext cx="2514601" cy="5429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Natanael Antonio Siciliano Contador General</a:t>
          </a:r>
        </a:p>
      </xdr:txBody>
    </xdr:sp>
    <xdr:clientData/>
  </xdr:twoCellAnchor>
  <xdr:twoCellAnchor>
    <xdr:from>
      <xdr:col>1</xdr:col>
      <xdr:colOff>95251</xdr:colOff>
      <xdr:row>106</xdr:row>
      <xdr:rowOff>38100</xdr:rowOff>
    </xdr:from>
    <xdr:to>
      <xdr:col>1</xdr:col>
      <xdr:colOff>1771651</xdr:colOff>
      <xdr:row>106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2195D864-C547-4823-9A25-F0E716AEE6EB}"/>
            </a:ext>
          </a:extLst>
        </xdr:cNvPr>
        <xdr:cNvCxnSpPr/>
      </xdr:nvCxnSpPr>
      <xdr:spPr bwMode="auto">
        <a:xfrm>
          <a:off x="923926" y="19421475"/>
          <a:ext cx="1676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1990725</xdr:colOff>
      <xdr:row>106</xdr:row>
      <xdr:rowOff>38100</xdr:rowOff>
    </xdr:from>
    <xdr:to>
      <xdr:col>2</xdr:col>
      <xdr:colOff>0</xdr:colOff>
      <xdr:row>106</xdr:row>
      <xdr:rowOff>66675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8D30085B-546C-48D8-9BC4-EEA103CCF609}"/>
            </a:ext>
          </a:extLst>
        </xdr:cNvPr>
        <xdr:cNvCxnSpPr/>
      </xdr:nvCxnSpPr>
      <xdr:spPr bwMode="auto">
        <a:xfrm flipV="1">
          <a:off x="2819400" y="19421475"/>
          <a:ext cx="2438400" cy="28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238125</xdr:colOff>
      <xdr:row>60</xdr:row>
      <xdr:rowOff>130175</xdr:rowOff>
    </xdr:from>
    <xdr:to>
      <xdr:col>1</xdr:col>
      <xdr:colOff>2547130</xdr:colOff>
      <xdr:row>64</xdr:row>
      <xdr:rowOff>18208</xdr:rowOff>
    </xdr:to>
    <xdr:pic>
      <xdr:nvPicPr>
        <xdr:cNvPr id="14" name="Imagen 13" descr="Icono&#10;&#10;Descripción generada automáticamente">
          <a:extLst>
            <a:ext uri="{FF2B5EF4-FFF2-40B4-BE49-F238E27FC236}">
              <a16:creationId xmlns:a16="http://schemas.microsoft.com/office/drawing/2014/main" id="{7ED6FB33-9371-4BF0-81B9-6C33277E43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5"/>
        <a:stretch/>
      </xdr:blipFill>
      <xdr:spPr bwMode="auto">
        <a:xfrm>
          <a:off x="238125" y="11636375"/>
          <a:ext cx="3137680" cy="535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295276</xdr:colOff>
      <xdr:row>106</xdr:row>
      <xdr:rowOff>38100</xdr:rowOff>
    </xdr:from>
    <xdr:to>
      <xdr:col>4</xdr:col>
      <xdr:colOff>952500</xdr:colOff>
      <xdr:row>106</xdr:row>
      <xdr:rowOff>38100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8417A50-6ABB-49E9-BFDF-BAEEECCD21A4}"/>
            </a:ext>
          </a:extLst>
        </xdr:cNvPr>
        <xdr:cNvCxnSpPr/>
      </xdr:nvCxnSpPr>
      <xdr:spPr bwMode="auto">
        <a:xfrm>
          <a:off x="5553076" y="19421475"/>
          <a:ext cx="2324099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nnifer.carballo\Documents\17.%20EFBolsa\2024\EF%2031%20MAYO%20DE%202024%20-%20ANEXOS.xlsx" TargetMode="External"/><Relationship Id="rId1" Type="http://schemas.openxmlformats.org/officeDocument/2006/relationships/externalLinkPath" Target="/Users/jennifer.carballo/Documents/17.%20EFBolsa/2024/EF%2031%20MAYO%20DE%202024%20-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1-05-2024"/>
      <sheetName val="31-12-2023"/>
      <sheetName val="Alimenta-1"/>
      <sheetName val="Estado de situación financiera"/>
      <sheetName val="Alimenta-2"/>
      <sheetName val="Estado de Resultados Integr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C0F2-6984-4008-9ACB-13807BEFF597}">
  <sheetPr>
    <tabColor rgb="FFFF0000"/>
  </sheetPr>
  <dimension ref="A1:Q111"/>
  <sheetViews>
    <sheetView showGridLines="0" tabSelected="1" topLeftCell="A90" zoomScaleNormal="100" workbookViewId="0">
      <selection activeCell="B113" sqref="B113"/>
    </sheetView>
  </sheetViews>
  <sheetFormatPr baseColWidth="10" defaultRowHeight="12.75" x14ac:dyDescent="0.2"/>
  <cols>
    <col min="1" max="1" width="12.42578125" style="1" customWidth="1"/>
    <col min="2" max="2" width="66.42578125" style="1" customWidth="1"/>
    <col min="3" max="3" width="18.85546875" style="1" customWidth="1"/>
    <col min="4" max="4" width="6.140625" style="1" customWidth="1"/>
    <col min="5" max="5" width="17.5703125" style="1" customWidth="1"/>
    <col min="6" max="6" width="13.28515625" style="1" bestFit="1" customWidth="1"/>
    <col min="7" max="8" width="14.85546875" style="1" bestFit="1" customWidth="1"/>
    <col min="9" max="10" width="11.42578125" style="1"/>
    <col min="11" max="11" width="13.85546875" style="1" bestFit="1" customWidth="1"/>
    <col min="12" max="16384" width="11.42578125" style="1"/>
  </cols>
  <sheetData>
    <row r="1" spans="1:13" ht="14.25" x14ac:dyDescent="0.2">
      <c r="F1" s="2"/>
      <c r="G1" s="2"/>
      <c r="H1" s="2"/>
      <c r="I1" s="2"/>
      <c r="J1" s="2"/>
      <c r="K1" s="2"/>
      <c r="L1" s="2"/>
    </row>
    <row r="2" spans="1:13" ht="14.25" x14ac:dyDescent="0.2">
      <c r="F2" s="2"/>
      <c r="G2" s="2"/>
      <c r="H2" s="2"/>
      <c r="I2" s="2"/>
      <c r="J2" s="2"/>
      <c r="K2" s="2"/>
      <c r="L2" s="2"/>
    </row>
    <row r="3" spans="1:13" ht="14.25" x14ac:dyDescent="0.2">
      <c r="F3" s="2"/>
      <c r="G3" s="2"/>
      <c r="H3" s="2"/>
      <c r="I3" s="2"/>
      <c r="J3" s="2"/>
      <c r="K3" s="2"/>
      <c r="L3" s="2"/>
    </row>
    <row r="4" spans="1:13" ht="14.25" x14ac:dyDescent="0.2">
      <c r="F4" s="2"/>
      <c r="G4" s="2"/>
      <c r="H4" s="2"/>
      <c r="I4" s="2"/>
      <c r="J4" s="2"/>
      <c r="K4" s="2"/>
      <c r="L4" s="2"/>
    </row>
    <row r="5" spans="1:13" ht="14.25" x14ac:dyDescent="0.2">
      <c r="F5" s="2"/>
      <c r="G5" s="2"/>
      <c r="H5" s="2"/>
      <c r="I5" s="2"/>
      <c r="J5" s="2"/>
      <c r="K5" s="2"/>
      <c r="L5" s="2"/>
    </row>
    <row r="6" spans="1:13" ht="18.75" x14ac:dyDescent="0.3">
      <c r="A6" s="3"/>
      <c r="B6" s="4" t="s">
        <v>0</v>
      </c>
      <c r="C6" s="5"/>
      <c r="F6" s="6"/>
      <c r="G6" s="7"/>
      <c r="H6" s="7"/>
      <c r="I6" s="7"/>
    </row>
    <row r="7" spans="1:13" ht="18.75" x14ac:dyDescent="0.3">
      <c r="A7" s="3"/>
      <c r="B7" s="8" t="s">
        <v>1</v>
      </c>
      <c r="C7" s="5"/>
      <c r="F7" s="6"/>
      <c r="G7" s="7"/>
      <c r="H7" s="7"/>
      <c r="I7" s="7"/>
    </row>
    <row r="8" spans="1:13" ht="18.75" customHeight="1" x14ac:dyDescent="0.3">
      <c r="A8" s="3"/>
      <c r="B8" s="4" t="s">
        <v>44</v>
      </c>
      <c r="C8" s="5"/>
      <c r="F8" s="6"/>
      <c r="G8" s="7"/>
      <c r="H8" s="7"/>
      <c r="I8" s="7"/>
    </row>
    <row r="9" spans="1:13" ht="15" customHeight="1" x14ac:dyDescent="0.2">
      <c r="B9" s="9" t="s">
        <v>2</v>
      </c>
      <c r="C9" s="10"/>
      <c r="D9" s="10"/>
      <c r="E9" s="10"/>
      <c r="F9" s="11"/>
      <c r="G9" s="7"/>
      <c r="H9" s="7"/>
      <c r="I9" s="7"/>
      <c r="J9" s="7"/>
      <c r="K9" s="7"/>
      <c r="L9" s="7"/>
      <c r="M9" s="7"/>
    </row>
    <row r="10" spans="1:13" ht="18.75" x14ac:dyDescent="0.3">
      <c r="F10" s="3"/>
      <c r="G10" s="12"/>
      <c r="H10" s="13"/>
      <c r="I10" s="13"/>
      <c r="J10" s="13"/>
      <c r="K10" s="13"/>
      <c r="L10" s="13"/>
      <c r="M10" s="13"/>
    </row>
    <row r="11" spans="1:13" x14ac:dyDescent="0.2">
      <c r="B11" s="13" t="s">
        <v>3</v>
      </c>
      <c r="C11" s="14">
        <v>2024</v>
      </c>
      <c r="D11" s="14"/>
      <c r="E11" s="14">
        <v>2023</v>
      </c>
      <c r="F11" s="13"/>
      <c r="G11" s="13"/>
      <c r="H11" s="13"/>
      <c r="J11" s="13"/>
      <c r="L11" s="13"/>
    </row>
    <row r="12" spans="1:13" ht="15" x14ac:dyDescent="0.25">
      <c r="B12" s="1" t="s">
        <v>4</v>
      </c>
      <c r="C12" s="15">
        <v>276802.20834000001</v>
      </c>
      <c r="D12" s="15"/>
      <c r="E12" s="15">
        <v>283687.90444999997</v>
      </c>
      <c r="F12" s="16"/>
      <c r="G12" s="17"/>
      <c r="H12" s="18"/>
      <c r="I12" s="19"/>
      <c r="K12" s="20"/>
      <c r="L12" s="21"/>
    </row>
    <row r="13" spans="1:13" ht="15" x14ac:dyDescent="0.25">
      <c r="B13" s="1" t="s">
        <v>5</v>
      </c>
      <c r="C13" s="15">
        <v>904990.35434999992</v>
      </c>
      <c r="D13" s="15"/>
      <c r="E13" s="15">
        <v>909379.93886999995</v>
      </c>
      <c r="F13" s="16"/>
      <c r="G13" s="17"/>
      <c r="H13" s="18"/>
      <c r="I13" s="19"/>
      <c r="K13" s="20"/>
      <c r="L13" s="21"/>
    </row>
    <row r="14" spans="1:13" ht="15" x14ac:dyDescent="0.25">
      <c r="B14" s="1" t="s">
        <v>6</v>
      </c>
      <c r="C14" s="15">
        <v>0</v>
      </c>
      <c r="D14" s="15"/>
      <c r="E14" s="15">
        <v>1182.75046</v>
      </c>
      <c r="F14" s="16"/>
      <c r="G14" s="17"/>
      <c r="H14" s="18"/>
      <c r="I14" s="19"/>
      <c r="K14" s="20"/>
      <c r="L14" s="21"/>
    </row>
    <row r="15" spans="1:13" ht="15" x14ac:dyDescent="0.25">
      <c r="B15" s="1" t="s">
        <v>7</v>
      </c>
      <c r="C15" s="15">
        <v>1017301.74182</v>
      </c>
      <c r="D15" s="15"/>
      <c r="E15" s="15">
        <v>1026867.41293</v>
      </c>
      <c r="F15" s="16"/>
      <c r="G15" s="17"/>
      <c r="H15" s="18"/>
      <c r="I15" s="19"/>
      <c r="K15" s="20"/>
      <c r="L15" s="21"/>
    </row>
    <row r="16" spans="1:13" ht="15" x14ac:dyDescent="0.25">
      <c r="B16" s="1" t="s">
        <v>8</v>
      </c>
      <c r="C16" s="15">
        <v>13899.275800000001</v>
      </c>
      <c r="D16" s="15"/>
      <c r="E16" s="15">
        <v>20077.826900000004</v>
      </c>
      <c r="F16" s="16"/>
      <c r="G16" s="17"/>
      <c r="H16" s="18"/>
      <c r="I16" s="19"/>
      <c r="K16" s="20"/>
      <c r="L16" s="21"/>
    </row>
    <row r="17" spans="1:12" ht="15" x14ac:dyDescent="0.25">
      <c r="B17" s="1" t="s">
        <v>9</v>
      </c>
      <c r="C17" s="15">
        <v>22898.947700000004</v>
      </c>
      <c r="D17" s="15"/>
      <c r="E17" s="15">
        <v>16819.139229999997</v>
      </c>
      <c r="F17" s="16"/>
      <c r="G17" s="17"/>
      <c r="H17" s="18"/>
      <c r="I17" s="19"/>
      <c r="K17" s="20"/>
      <c r="L17" s="21"/>
    </row>
    <row r="18" spans="1:12" ht="15" x14ac:dyDescent="0.25">
      <c r="B18" s="1" t="s">
        <v>10</v>
      </c>
      <c r="C18" s="15">
        <v>6976.1753799999997</v>
      </c>
      <c r="D18" s="15"/>
      <c r="E18" s="15">
        <v>7476.3319499999998</v>
      </c>
      <c r="F18" s="16"/>
      <c r="G18" s="17"/>
      <c r="H18" s="18"/>
      <c r="I18" s="19"/>
      <c r="K18" s="20"/>
      <c r="L18" s="21"/>
    </row>
    <row r="19" spans="1:12" ht="15" x14ac:dyDescent="0.25">
      <c r="B19" s="1" t="s">
        <v>11</v>
      </c>
      <c r="C19" s="15">
        <v>114.28</v>
      </c>
      <c r="D19" s="15"/>
      <c r="E19" s="15">
        <v>114.28</v>
      </c>
      <c r="F19" s="16"/>
      <c r="G19" s="17"/>
      <c r="H19" s="18"/>
      <c r="I19" s="19"/>
      <c r="K19" s="20"/>
      <c r="L19" s="21"/>
    </row>
    <row r="20" spans="1:12" ht="15" x14ac:dyDescent="0.25">
      <c r="B20" s="1" t="s">
        <v>12</v>
      </c>
      <c r="C20" s="15">
        <v>893.58792000000005</v>
      </c>
      <c r="D20" s="15"/>
      <c r="E20" s="15">
        <v>824.99464</v>
      </c>
      <c r="F20" s="16"/>
      <c r="G20" s="17"/>
      <c r="H20" s="18"/>
      <c r="I20" s="19"/>
      <c r="K20" s="20"/>
      <c r="L20" s="21"/>
    </row>
    <row r="21" spans="1:12" ht="15.75" customHeight="1" thickBot="1" x14ac:dyDescent="0.3">
      <c r="B21" s="22" t="s">
        <v>13</v>
      </c>
      <c r="C21" s="23">
        <f>SUM(C12:C20)</f>
        <v>2243876.5713099996</v>
      </c>
      <c r="D21" s="24"/>
      <c r="E21" s="23">
        <f>SUM(E12:E20)</f>
        <v>2266430.5794299999</v>
      </c>
      <c r="F21" s="16"/>
      <c r="G21" s="25"/>
      <c r="H21" s="20"/>
      <c r="K21" s="26"/>
      <c r="L21" s="16"/>
    </row>
    <row r="22" spans="1:12" ht="15.75" thickTop="1" x14ac:dyDescent="0.25">
      <c r="C22" s="24"/>
      <c r="D22" s="24"/>
      <c r="E22" s="24"/>
      <c r="F22" s="16"/>
      <c r="G22" s="27"/>
      <c r="H22" s="16"/>
    </row>
    <row r="23" spans="1:12" ht="15" x14ac:dyDescent="0.25">
      <c r="A23" s="22"/>
      <c r="B23" s="13" t="s">
        <v>14</v>
      </c>
      <c r="C23" s="24"/>
      <c r="D23" s="24"/>
      <c r="E23" s="28"/>
      <c r="F23" s="16"/>
      <c r="G23" s="27"/>
      <c r="H23" s="16"/>
    </row>
    <row r="24" spans="1:12" ht="15" x14ac:dyDescent="0.25">
      <c r="B24" s="1" t="s">
        <v>33</v>
      </c>
      <c r="C24" s="15">
        <v>1576730.67597</v>
      </c>
      <c r="D24" s="15"/>
      <c r="E24" s="15">
        <v>1713449.4482900002</v>
      </c>
      <c r="F24" s="16"/>
      <c r="G24" s="17"/>
      <c r="H24" s="20"/>
    </row>
    <row r="25" spans="1:12" ht="15" x14ac:dyDescent="0.25">
      <c r="B25" s="1" t="s">
        <v>45</v>
      </c>
      <c r="C25" s="15">
        <v>0</v>
      </c>
      <c r="D25" s="15"/>
      <c r="E25" s="15">
        <v>1187.1598600000002</v>
      </c>
      <c r="F25" s="16"/>
      <c r="G25" s="17"/>
      <c r="H25" s="20"/>
    </row>
    <row r="26" spans="1:12" ht="15" x14ac:dyDescent="0.25">
      <c r="B26" s="1" t="s">
        <v>36</v>
      </c>
      <c r="C26" s="15">
        <v>71902.018060000002</v>
      </c>
      <c r="D26" s="15"/>
      <c r="E26" s="15">
        <v>77785.410989999989</v>
      </c>
      <c r="F26" s="16"/>
      <c r="G26" s="17"/>
      <c r="H26" s="20"/>
    </row>
    <row r="27" spans="1:12" ht="15" x14ac:dyDescent="0.25">
      <c r="B27" s="1" t="s">
        <v>46</v>
      </c>
      <c r="C27" s="15">
        <v>347080.9485</v>
      </c>
      <c r="D27" s="15"/>
      <c r="E27" s="15">
        <v>227054.15427</v>
      </c>
      <c r="F27" s="16"/>
      <c r="G27" s="17"/>
      <c r="H27" s="20"/>
    </row>
    <row r="28" spans="1:12" ht="15" x14ac:dyDescent="0.25">
      <c r="B28" s="1" t="s">
        <v>15</v>
      </c>
      <c r="C28" s="15">
        <v>33871.192799999997</v>
      </c>
      <c r="D28" s="15"/>
      <c r="E28" s="15">
        <v>32585.134010000002</v>
      </c>
      <c r="F28" s="16"/>
      <c r="G28" s="27"/>
      <c r="H28" s="16"/>
    </row>
    <row r="29" spans="1:12" ht="15" x14ac:dyDescent="0.25">
      <c r="B29" s="1" t="s">
        <v>16</v>
      </c>
      <c r="C29" s="15">
        <v>6387.6621599999999</v>
      </c>
      <c r="D29" s="15"/>
      <c r="E29" s="15">
        <v>11874.85944</v>
      </c>
      <c r="F29" s="16"/>
      <c r="G29" s="27"/>
    </row>
    <row r="30" spans="1:12" ht="15" x14ac:dyDescent="0.25">
      <c r="B30" s="1" t="s">
        <v>17</v>
      </c>
      <c r="C30" s="15">
        <v>4128.08</v>
      </c>
      <c r="D30" s="15"/>
      <c r="E30" s="15">
        <v>4380.5550499999999</v>
      </c>
      <c r="F30" s="16"/>
      <c r="G30" s="27"/>
    </row>
    <row r="31" spans="1:12" ht="15" x14ac:dyDescent="0.25">
      <c r="B31" s="1" t="s">
        <v>18</v>
      </c>
      <c r="C31" s="15">
        <v>12013.23121</v>
      </c>
      <c r="D31" s="15"/>
      <c r="E31" s="15">
        <v>10743.019390000001</v>
      </c>
      <c r="F31" s="16"/>
      <c r="G31" s="17"/>
      <c r="H31" s="31"/>
    </row>
    <row r="32" spans="1:12" ht="15" x14ac:dyDescent="0.25">
      <c r="B32" s="22" t="s">
        <v>47</v>
      </c>
      <c r="C32" s="29">
        <f>SUM(C24:C31)</f>
        <v>2052113.8087000002</v>
      </c>
      <c r="D32" s="24"/>
      <c r="E32" s="29">
        <f>SUM(E24:E31)</f>
        <v>2079059.7413000003</v>
      </c>
      <c r="F32" s="16"/>
      <c r="G32" s="17"/>
      <c r="H32" s="31"/>
    </row>
    <row r="33" spans="1:8" ht="15" x14ac:dyDescent="0.25">
      <c r="C33" s="24"/>
      <c r="D33" s="24"/>
      <c r="E33" s="30"/>
      <c r="F33" s="16"/>
      <c r="G33" s="17"/>
      <c r="H33" s="31"/>
    </row>
    <row r="34" spans="1:8" ht="15" x14ac:dyDescent="0.25">
      <c r="B34" s="32" t="s">
        <v>19</v>
      </c>
      <c r="C34" s="24"/>
      <c r="D34" s="24"/>
      <c r="E34" s="30"/>
      <c r="F34" s="16"/>
      <c r="G34" s="17"/>
      <c r="H34" s="31"/>
    </row>
    <row r="35" spans="1:8" ht="12.75" customHeight="1" x14ac:dyDescent="0.25">
      <c r="B35" s="7" t="s">
        <v>20</v>
      </c>
      <c r="C35" s="15">
        <v>121403.22199999999</v>
      </c>
      <c r="D35" s="15"/>
      <c r="E35" s="15">
        <v>121403.22199999999</v>
      </c>
      <c r="F35" s="16"/>
      <c r="G35" s="27"/>
    </row>
    <row r="36" spans="1:8" ht="15" x14ac:dyDescent="0.25">
      <c r="B36" s="33" t="s">
        <v>21</v>
      </c>
      <c r="C36" s="15">
        <v>28159.386320000001</v>
      </c>
      <c r="D36" s="15"/>
      <c r="E36" s="15">
        <v>20836.368320000001</v>
      </c>
      <c r="F36" s="16"/>
      <c r="G36" s="17"/>
      <c r="H36" s="31"/>
    </row>
    <row r="37" spans="1:8" ht="12.75" customHeight="1" x14ac:dyDescent="0.25">
      <c r="A37" s="34"/>
      <c r="B37" s="35" t="s">
        <v>22</v>
      </c>
      <c r="C37" s="15">
        <v>7642.2887000000073</v>
      </c>
      <c r="D37" s="15"/>
      <c r="E37" s="15">
        <v>10452.548510000001</v>
      </c>
      <c r="F37" s="16"/>
      <c r="G37" s="17"/>
      <c r="H37" s="31"/>
    </row>
    <row r="38" spans="1:8" ht="12.75" customHeight="1" x14ac:dyDescent="0.25">
      <c r="A38" s="34"/>
      <c r="B38" s="35" t="s">
        <v>23</v>
      </c>
      <c r="C38" s="15">
        <v>29595.568489999998</v>
      </c>
      <c r="D38" s="15"/>
      <c r="E38" s="15">
        <v>29716.400559999998</v>
      </c>
      <c r="F38" s="16"/>
      <c r="G38" s="17"/>
      <c r="H38" s="31"/>
    </row>
    <row r="39" spans="1:8" ht="12.75" customHeight="1" x14ac:dyDescent="0.25">
      <c r="A39" s="34"/>
      <c r="B39" s="35" t="s">
        <v>24</v>
      </c>
      <c r="C39" s="15">
        <v>4962.2987400000002</v>
      </c>
      <c r="D39" s="15"/>
      <c r="E39" s="15">
        <v>4962.2987400000002</v>
      </c>
      <c r="F39" s="16"/>
      <c r="G39" s="17"/>
      <c r="H39" s="31"/>
    </row>
    <row r="40" spans="1:8" ht="15" x14ac:dyDescent="0.25">
      <c r="B40" s="22" t="s">
        <v>25</v>
      </c>
      <c r="C40" s="29">
        <f>SUM(C35:C39)</f>
        <v>191762.76425000001</v>
      </c>
      <c r="D40" s="24"/>
      <c r="E40" s="29">
        <f>SUM(E35:E39)</f>
        <v>187370.83812999999</v>
      </c>
      <c r="F40" s="16"/>
      <c r="G40" s="17"/>
      <c r="H40" s="31"/>
    </row>
    <row r="41" spans="1:8" ht="15.75" thickBot="1" x14ac:dyDescent="0.3">
      <c r="B41" s="32" t="s">
        <v>26</v>
      </c>
      <c r="C41" s="23">
        <f>C32+C40</f>
        <v>2243876.5729499999</v>
      </c>
      <c r="D41" s="30"/>
      <c r="E41" s="23">
        <f>E32+E40</f>
        <v>2266430.5794300004</v>
      </c>
      <c r="F41" s="16"/>
      <c r="G41" s="27"/>
    </row>
    <row r="42" spans="1:8" ht="15.75" thickTop="1" x14ac:dyDescent="0.25">
      <c r="C42" s="19"/>
      <c r="E42" s="19"/>
      <c r="F42" s="16"/>
      <c r="G42" s="27"/>
    </row>
    <row r="43" spans="1:8" x14ac:dyDescent="0.2">
      <c r="C43" s="36"/>
      <c r="D43" s="37"/>
      <c r="E43" s="36"/>
      <c r="F43" s="27"/>
      <c r="G43" s="27"/>
    </row>
    <row r="44" spans="1:8" x14ac:dyDescent="0.2">
      <c r="C44" s="27"/>
      <c r="E44" s="27"/>
      <c r="F44" s="27"/>
      <c r="G44" s="27"/>
    </row>
    <row r="45" spans="1:8" x14ac:dyDescent="0.2">
      <c r="C45" s="27"/>
      <c r="E45" s="27"/>
      <c r="F45" s="27"/>
      <c r="G45" s="27"/>
    </row>
    <row r="46" spans="1:8" x14ac:dyDescent="0.2">
      <c r="C46" s="27"/>
      <c r="E46" s="27"/>
      <c r="F46" s="27"/>
      <c r="G46" s="27"/>
    </row>
    <row r="47" spans="1:8" x14ac:dyDescent="0.2">
      <c r="C47" s="27"/>
      <c r="E47" s="27"/>
      <c r="F47" s="27"/>
      <c r="G47" s="27"/>
    </row>
    <row r="48" spans="1:8" x14ac:dyDescent="0.2">
      <c r="C48" s="27"/>
      <c r="E48" s="27"/>
      <c r="F48" s="27"/>
      <c r="G48" s="27"/>
    </row>
    <row r="49" spans="1:17" x14ac:dyDescent="0.2">
      <c r="C49" s="27"/>
      <c r="E49" s="27"/>
      <c r="F49" s="27"/>
      <c r="G49" s="27"/>
    </row>
    <row r="50" spans="1:17" x14ac:dyDescent="0.2">
      <c r="I50" s="38"/>
      <c r="J50" s="38"/>
      <c r="K50" s="38"/>
      <c r="L50" s="22"/>
      <c r="M50" s="22"/>
      <c r="N50" s="22"/>
      <c r="O50" s="22"/>
      <c r="P50" s="22"/>
      <c r="Q50" s="22"/>
    </row>
    <row r="51" spans="1:17" x14ac:dyDescent="0.2"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">
      <c r="F52" s="22"/>
      <c r="G52" s="22"/>
      <c r="H52" s="22"/>
      <c r="I52" s="22"/>
      <c r="J52" s="22"/>
      <c r="K52" s="22"/>
      <c r="L52" s="22"/>
      <c r="M52" s="22"/>
    </row>
    <row r="53" spans="1:17" ht="12.75" customHeight="1" x14ac:dyDescent="0.2">
      <c r="F53" s="22"/>
      <c r="G53" s="22"/>
      <c r="H53" s="22"/>
      <c r="I53" s="22"/>
      <c r="J53" s="22"/>
      <c r="K53" s="22"/>
      <c r="L53" s="22"/>
      <c r="M53" s="22"/>
    </row>
    <row r="54" spans="1:17" ht="12.75" customHeight="1" x14ac:dyDescent="0.2">
      <c r="F54" s="22"/>
      <c r="G54" s="22"/>
      <c r="H54" s="22"/>
      <c r="I54" s="22"/>
      <c r="J54" s="22"/>
      <c r="K54" s="22"/>
      <c r="L54" s="22"/>
      <c r="M54" s="22"/>
    </row>
    <row r="55" spans="1:17" ht="12.75" customHeight="1" x14ac:dyDescent="0.2">
      <c r="F55" s="22"/>
      <c r="G55" s="22"/>
      <c r="H55" s="22"/>
      <c r="I55" s="22"/>
      <c r="J55" s="22"/>
      <c r="K55" s="22"/>
      <c r="L55" s="22"/>
      <c r="M55" s="22"/>
    </row>
    <row r="56" spans="1:17" ht="12.75" customHeight="1" x14ac:dyDescent="0.2">
      <c r="F56" s="22"/>
      <c r="G56" s="22"/>
      <c r="H56" s="22"/>
      <c r="I56" s="22"/>
      <c r="J56" s="22"/>
      <c r="K56" s="22"/>
      <c r="L56" s="22"/>
      <c r="M56" s="22"/>
    </row>
    <row r="57" spans="1:17" ht="12.75" customHeight="1" x14ac:dyDescent="0.2">
      <c r="F57" s="22"/>
      <c r="G57" s="22"/>
      <c r="H57" s="22"/>
      <c r="I57" s="22"/>
      <c r="J57" s="22"/>
      <c r="K57" s="22"/>
      <c r="L57" s="22"/>
      <c r="M57" s="22"/>
    </row>
    <row r="58" spans="1:17" ht="12.75" customHeight="1" x14ac:dyDescent="0.2"/>
    <row r="59" spans="1:17" ht="14.25" x14ac:dyDescent="0.2">
      <c r="A59" s="2"/>
      <c r="B59" s="2"/>
      <c r="C59" s="2"/>
      <c r="D59" s="2"/>
      <c r="E59" s="2"/>
    </row>
    <row r="60" spans="1:17" ht="14.25" x14ac:dyDescent="0.2">
      <c r="A60" s="2"/>
      <c r="B60" s="2"/>
      <c r="C60" s="2"/>
      <c r="D60" s="2"/>
      <c r="E60" s="2"/>
    </row>
    <row r="66" spans="2:5" ht="18.75" x14ac:dyDescent="0.2">
      <c r="B66" s="39" t="s">
        <v>0</v>
      </c>
      <c r="C66" s="39"/>
      <c r="D66" s="39"/>
      <c r="E66" s="39"/>
    </row>
    <row r="67" spans="2:5" ht="18.75" x14ac:dyDescent="0.2">
      <c r="B67" s="39" t="s">
        <v>27</v>
      </c>
      <c r="C67" s="39"/>
      <c r="D67" s="39"/>
      <c r="E67" s="39"/>
    </row>
    <row r="68" spans="2:5" ht="18.75" x14ac:dyDescent="0.2">
      <c r="B68" s="39" t="s">
        <v>48</v>
      </c>
      <c r="C68" s="39"/>
      <c r="D68" s="39"/>
      <c r="E68" s="39"/>
    </row>
    <row r="69" spans="2:5" ht="13.5" x14ac:dyDescent="0.2">
      <c r="B69" s="58" t="s">
        <v>2</v>
      </c>
      <c r="C69" s="58"/>
      <c r="D69" s="58"/>
      <c r="E69" s="58"/>
    </row>
    <row r="71" spans="2:5" x14ac:dyDescent="0.2">
      <c r="E71" s="40">
        <v>2024</v>
      </c>
    </row>
    <row r="72" spans="2:5" x14ac:dyDescent="0.2">
      <c r="B72" s="22" t="s">
        <v>28</v>
      </c>
      <c r="E72" s="41"/>
    </row>
    <row r="73" spans="2:5" x14ac:dyDescent="0.2">
      <c r="B73" s="1" t="s">
        <v>29</v>
      </c>
      <c r="C73" s="42"/>
      <c r="D73" s="42"/>
      <c r="E73" s="43">
        <v>31151.307920000003</v>
      </c>
    </row>
    <row r="74" spans="2:5" x14ac:dyDescent="0.2">
      <c r="B74" s="1" t="s">
        <v>30</v>
      </c>
      <c r="C74" s="42"/>
      <c r="D74" s="42"/>
      <c r="E74" s="43">
        <v>2212.0720200000001</v>
      </c>
    </row>
    <row r="75" spans="2:5" x14ac:dyDescent="0.2">
      <c r="B75" s="1" t="s">
        <v>31</v>
      </c>
      <c r="C75" s="44"/>
      <c r="D75" s="44"/>
      <c r="E75" s="43">
        <v>33335.199379999998</v>
      </c>
    </row>
    <row r="76" spans="2:5" x14ac:dyDescent="0.2">
      <c r="C76" s="44"/>
      <c r="D76" s="44"/>
      <c r="E76" s="45">
        <f>SUM(E73:E75)</f>
        <v>66698.579320000004</v>
      </c>
    </row>
    <row r="77" spans="2:5" x14ac:dyDescent="0.2">
      <c r="B77" s="22" t="s">
        <v>32</v>
      </c>
      <c r="C77" s="46"/>
      <c r="D77" s="46"/>
      <c r="E77" s="47"/>
    </row>
    <row r="78" spans="2:5" ht="13.5" x14ac:dyDescent="0.25">
      <c r="B78" s="48" t="s">
        <v>33</v>
      </c>
      <c r="C78" s="49"/>
      <c r="D78" s="49"/>
      <c r="E78" s="49">
        <v>29562.067640000001</v>
      </c>
    </row>
    <row r="79" spans="2:5" x14ac:dyDescent="0.2">
      <c r="B79" s="1" t="s">
        <v>34</v>
      </c>
      <c r="C79" s="49"/>
      <c r="D79" s="49"/>
      <c r="E79" s="49">
        <v>0</v>
      </c>
    </row>
    <row r="80" spans="2:5" x14ac:dyDescent="0.2">
      <c r="B80" s="1" t="s">
        <v>35</v>
      </c>
      <c r="C80" s="49"/>
      <c r="D80" s="49"/>
      <c r="E80" s="49">
        <v>8402.5620500000005</v>
      </c>
    </row>
    <row r="81" spans="2:5" x14ac:dyDescent="0.2">
      <c r="B81" s="1" t="s">
        <v>36</v>
      </c>
      <c r="C81" s="49"/>
      <c r="D81" s="49"/>
      <c r="E81" s="49">
        <v>1964.2089099999998</v>
      </c>
    </row>
    <row r="82" spans="2:5" x14ac:dyDescent="0.2">
      <c r="B82" s="1" t="s">
        <v>37</v>
      </c>
      <c r="C82" s="49"/>
      <c r="D82" s="49"/>
      <c r="E82" s="56">
        <v>110.17028999999999</v>
      </c>
    </row>
    <row r="83" spans="2:5" x14ac:dyDescent="0.2">
      <c r="C83" s="49"/>
      <c r="D83" s="49"/>
      <c r="E83" s="45">
        <f>SUM(E78:E82)</f>
        <v>40039.008890000005</v>
      </c>
    </row>
    <row r="84" spans="2:5" x14ac:dyDescent="0.2">
      <c r="B84" s="22" t="s">
        <v>49</v>
      </c>
      <c r="C84" s="49"/>
      <c r="D84" s="49"/>
      <c r="E84" s="47">
        <f>E76-E83</f>
        <v>26659.57043</v>
      </c>
    </row>
    <row r="85" spans="2:5" x14ac:dyDescent="0.2">
      <c r="B85" s="50" t="s">
        <v>50</v>
      </c>
      <c r="C85" s="49"/>
      <c r="D85" s="49"/>
      <c r="E85" s="49">
        <v>-8352.14084</v>
      </c>
    </row>
    <row r="86" spans="2:5" x14ac:dyDescent="0.2">
      <c r="B86" s="22" t="s">
        <v>51</v>
      </c>
      <c r="C86" s="51"/>
      <c r="D86" s="51"/>
      <c r="E86" s="52">
        <f>SUM(E84:E85)</f>
        <v>18307.42959</v>
      </c>
    </row>
    <row r="87" spans="2:5" x14ac:dyDescent="0.2">
      <c r="B87" s="22"/>
      <c r="C87" s="51"/>
      <c r="D87" s="51"/>
      <c r="E87" s="52"/>
    </row>
    <row r="88" spans="2:5" x14ac:dyDescent="0.2">
      <c r="B88" s="1" t="s">
        <v>38</v>
      </c>
      <c r="C88" s="46"/>
      <c r="D88" s="46"/>
      <c r="E88" s="43">
        <v>5266.45334</v>
      </c>
    </row>
    <row r="89" spans="2:5" x14ac:dyDescent="0.2">
      <c r="B89" s="1" t="s">
        <v>39</v>
      </c>
      <c r="C89" s="46"/>
      <c r="D89" s="46"/>
      <c r="E89" s="49">
        <v>1851.55042</v>
      </c>
    </row>
    <row r="90" spans="2:5" x14ac:dyDescent="0.2">
      <c r="B90" s="13" t="s">
        <v>52</v>
      </c>
      <c r="C90" s="46"/>
      <c r="D90" s="46"/>
      <c r="E90" s="52">
        <f>E88-E89</f>
        <v>3414.90292</v>
      </c>
    </row>
    <row r="91" spans="2:5" x14ac:dyDescent="0.2">
      <c r="B91" s="13"/>
      <c r="C91" s="46"/>
      <c r="D91" s="46"/>
      <c r="E91" s="52"/>
    </row>
    <row r="92" spans="2:5" ht="25.5" x14ac:dyDescent="0.2">
      <c r="B92" s="53" t="s">
        <v>53</v>
      </c>
      <c r="C92" s="46"/>
      <c r="D92" s="46"/>
      <c r="E92" s="43">
        <v>24.349250000000001</v>
      </c>
    </row>
    <row r="93" spans="2:5" x14ac:dyDescent="0.2">
      <c r="B93" s="1" t="s">
        <v>54</v>
      </c>
      <c r="C93" s="57"/>
      <c r="D93" s="57"/>
      <c r="E93" s="49">
        <v>-33.120810000000006</v>
      </c>
    </row>
    <row r="94" spans="2:5" x14ac:dyDescent="0.2">
      <c r="B94" s="1" t="s">
        <v>55</v>
      </c>
      <c r="C94" s="46"/>
      <c r="D94" s="46"/>
      <c r="E94" s="43">
        <v>1238.5589400000003</v>
      </c>
    </row>
    <row r="95" spans="2:5" x14ac:dyDescent="0.2">
      <c r="B95" s="13" t="s">
        <v>56</v>
      </c>
      <c r="C95" s="26"/>
      <c r="D95" s="26"/>
      <c r="E95" s="52">
        <f>E86+E90+E92+E93+E94</f>
        <v>22952.119889999998</v>
      </c>
    </row>
    <row r="96" spans="2:5" x14ac:dyDescent="0.2">
      <c r="B96" s="13"/>
      <c r="C96" s="26"/>
      <c r="D96" s="26"/>
      <c r="E96" s="52"/>
    </row>
    <row r="97" spans="2:5" x14ac:dyDescent="0.2">
      <c r="B97" s="1" t="s">
        <v>40</v>
      </c>
      <c r="C97" s="46"/>
      <c r="D97" s="46"/>
      <c r="E97" s="49">
        <v>7756.2009100000005</v>
      </c>
    </row>
    <row r="98" spans="2:5" x14ac:dyDescent="0.2">
      <c r="B98" s="1" t="s">
        <v>41</v>
      </c>
      <c r="C98" s="46"/>
      <c r="D98" s="46"/>
      <c r="E98" s="49">
        <v>6639.3350099999998</v>
      </c>
    </row>
    <row r="99" spans="2:5" x14ac:dyDescent="0.2">
      <c r="B99" s="1" t="s">
        <v>42</v>
      </c>
      <c r="C99" s="46"/>
      <c r="D99" s="46"/>
      <c r="E99" s="49">
        <v>1378.0911100000001</v>
      </c>
    </row>
    <row r="100" spans="2:5" x14ac:dyDescent="0.2">
      <c r="B100" s="13" t="s">
        <v>57</v>
      </c>
      <c r="C100" s="26"/>
      <c r="D100" s="26"/>
      <c r="E100" s="52">
        <f>E95-E97-E98-E99</f>
        <v>7178.4928599999994</v>
      </c>
    </row>
    <row r="101" spans="2:5" x14ac:dyDescent="0.2">
      <c r="B101" s="1" t="s">
        <v>43</v>
      </c>
      <c r="C101" s="46"/>
      <c r="D101" s="46"/>
      <c r="E101" s="54">
        <f>'[1]Alimenta-2'!C219/1000</f>
        <v>0</v>
      </c>
    </row>
    <row r="102" spans="2:5" ht="13.5" thickBot="1" x14ac:dyDescent="0.25">
      <c r="B102" s="13" t="s">
        <v>58</v>
      </c>
      <c r="C102" s="26"/>
      <c r="D102" s="26"/>
      <c r="E102" s="55">
        <f>E100-E101</f>
        <v>7178.4928599999994</v>
      </c>
    </row>
    <row r="103" spans="2:5" ht="13.5" thickTop="1" x14ac:dyDescent="0.2">
      <c r="E103" s="43"/>
    </row>
    <row r="104" spans="2:5" x14ac:dyDescent="0.2">
      <c r="E104" s="43"/>
    </row>
    <row r="105" spans="2:5" x14ac:dyDescent="0.2">
      <c r="E105" s="43"/>
    </row>
    <row r="106" spans="2:5" x14ac:dyDescent="0.2">
      <c r="E106" s="52"/>
    </row>
    <row r="107" spans="2:5" x14ac:dyDescent="0.2">
      <c r="E107" s="52"/>
    </row>
    <row r="108" spans="2:5" x14ac:dyDescent="0.2">
      <c r="E108" s="52"/>
    </row>
    <row r="109" spans="2:5" x14ac:dyDescent="0.2">
      <c r="E109" s="52"/>
    </row>
    <row r="110" spans="2:5" x14ac:dyDescent="0.2">
      <c r="E110" s="52"/>
    </row>
    <row r="111" spans="2:5" x14ac:dyDescent="0.2">
      <c r="E111" s="52"/>
    </row>
  </sheetData>
  <mergeCells count="1">
    <mergeCell ref="B69:E69"/>
  </mergeCells>
  <printOptions horizontalCentered="1" verticalCentered="1"/>
  <pageMargins left="7.874015748031496E-2" right="0.11811023622047245" top="0.55118110236220474" bottom="0.55118110236220474" header="0.31496062992125984" footer="0.31496062992125984"/>
  <pageSetup scale="85" orientation="portrait" r:id="rId1"/>
  <drawing r:id="rId2"/>
</worksheet>
</file>

<file path=docMetadata/LabelInfo.xml><?xml version="1.0" encoding="utf-8"?>
<clbl:labelList xmlns:clbl="http://schemas.microsoft.com/office/2020/mipLabelMetadata">
  <clbl:label id="{6b354bed-12bd-4487-a503-c68d83618122}" enabled="1" method="Privileged" siteId="{68a5ef79-b8c4-41f4-ba3a-610e8191e09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EstadoFinancieros may 2024 </vt:lpstr>
      <vt:lpstr>'EstadoFinancieros may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Noemy Carballo de Pinto</dc:creator>
  <cp:lastModifiedBy>Silvano Antonio García Salmerón</cp:lastModifiedBy>
  <dcterms:created xsi:type="dcterms:W3CDTF">2024-06-14T17:36:17Z</dcterms:created>
  <dcterms:modified xsi:type="dcterms:W3CDTF">2024-06-14T20:23:59Z</dcterms:modified>
</cp:coreProperties>
</file>