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crecersv-my.sharepoint.com/personal/cgalindo_crecer_com_sv/Documents/Escritorio/"/>
    </mc:Choice>
  </mc:AlternateContent>
  <xr:revisionPtr revIDLastSave="1" documentId="8_{2B8CFA37-E64D-4F38-96D2-D67CAD283118}" xr6:coauthVersionLast="47" xr6:coauthVersionMax="47" xr10:uidLastSave="{3DC6D84B-744E-4177-AF96-B09E212D5980}"/>
  <bookViews>
    <workbookView xWindow="-110" yWindow="-110" windowWidth="19420" windowHeight="11620" activeTab="1" xr2:uid="{27311CE8-D221-428E-8EFD-683010AD77D8}"/>
  </bookViews>
  <sheets>
    <sheet name="BG" sheetId="1" r:id="rId1"/>
    <sheet name="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" l="1"/>
  <c r="C36" i="2"/>
  <c r="E29" i="2"/>
  <c r="C29" i="2"/>
  <c r="E24" i="2"/>
  <c r="C24" i="2"/>
  <c r="E16" i="2"/>
  <c r="C16" i="2"/>
  <c r="E10" i="2"/>
  <c r="E18" i="2" s="1"/>
  <c r="C10" i="2"/>
  <c r="C18" i="2" s="1"/>
  <c r="G42" i="1"/>
  <c r="E42" i="1"/>
  <c r="G34" i="1"/>
  <c r="E34" i="1"/>
  <c r="G30" i="1"/>
  <c r="G35" i="1" s="1"/>
  <c r="G43" i="1" s="1"/>
  <c r="E30" i="1"/>
  <c r="E35" i="1" s="1"/>
  <c r="E43" i="1" s="1"/>
  <c r="G22" i="1"/>
  <c r="E22" i="1"/>
  <c r="G15" i="1"/>
  <c r="G23" i="1" s="1"/>
  <c r="E15" i="1"/>
  <c r="E23" i="1" s="1"/>
  <c r="C38" i="2" l="1"/>
  <c r="C41" i="2" s="1"/>
  <c r="C45" i="2" s="1"/>
  <c r="C47" i="2" s="1"/>
  <c r="E38" i="2"/>
  <c r="E41" i="2" s="1"/>
  <c r="E45" i="2" s="1"/>
  <c r="E47" i="2" s="1"/>
</calcChain>
</file>

<file path=xl/sharedStrings.xml><?xml version="1.0" encoding="utf-8"?>
<sst xmlns="http://schemas.openxmlformats.org/spreadsheetml/2006/main" count="81" uniqueCount="70">
  <si>
    <t>ADMINISTRADORA DE FONDOS DE PENSIONES CRECER. S.A</t>
  </si>
  <si>
    <t>BALANCE GENERAL AL 30 DE JUNIO DE 2024 Y 31 DE DICIEMBRE DE 2023</t>
  </si>
  <si>
    <t>(Expresados en dólares de los Estados Unidos de América)</t>
  </si>
  <si>
    <t>DESCRIPCION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</si>
  <si>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</si>
  <si>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</si>
  <si>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</si>
  <si>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REPORTOS                                                              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</si>
  <si>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</si>
  <si>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</si>
  <si>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</si>
  <si>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</si>
  <si>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</si>
  <si>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</si>
  <si>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</si>
  <si>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</si>
  <si>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</si>
  <si>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</si>
  <si>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</si>
  <si>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</si>
  <si>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</si>
  <si>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</si>
  <si>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</si>
  <si>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</si>
  <si>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</si>
  <si>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</si>
  <si>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</si>
  <si>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</si>
  <si>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</si>
  <si>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</si>
  <si>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</si>
  <si>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</si>
  <si>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</si>
  <si>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</si>
  <si>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</si>
  <si>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</si>
  <si>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</si>
  <si>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RUTH DEL CASTILLO DE SOLORZANO</t>
  </si>
  <si>
    <t>ROLANDO CISNEROS PINEDA</t>
  </si>
  <si>
    <t>GERMAN ENRIQUE BARRERA</t>
  </si>
  <si>
    <t>PRESIDENTA EJECUTIVA Y REPRESENTANTE LEGAL</t>
  </si>
  <si>
    <t>DIRECTOR DE GESTION HUMANA Y FINANZAS</t>
  </si>
  <si>
    <t>CONTADOR GENERAL</t>
  </si>
  <si>
    <t>ESTADO DE RESULTADOS DEL 1 DE ENERO AL 30 DE JUNIO</t>
  </si>
  <si>
    <t xml:space="preserve">INGRESOS POR ADMINISTRACIÓN DE FONDOS                                 </t>
  </si>
  <si>
    <t xml:space="preserve">INGRESOS POR COMISIONES POR ADMINISTRACIÓN DE FONDOS                  </t>
  </si>
  <si>
    <t xml:space="preserve">                                                                      </t>
  </si>
  <si>
    <t xml:space="preserve">GASTOS POR ADMINISTRACIÓN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</si>
  <si>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</si>
  <si>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</si>
  <si>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ADMINISTRACIÓN DE FONDOS                    </t>
  </si>
  <si>
    <t xml:space="preserve">UTILIDAD BRUTA                                                        </t>
  </si>
  <si>
    <t xml:space="preserve">OPERACIÓN                                                             </t>
  </si>
  <si>
    <t xml:space="preserve">GASTOS DE PERSONAL Y ADMINISTRATIVOS                                  </t>
  </si>
  <si>
    <t xml:space="preserve">DEPRECIACIÓN, AMORTIZACIÓN Y DESVALORIZACIÓN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</si>
  <si>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</si>
  <si>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</si>
  <si>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</si>
  <si>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</si>
  <si>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</si>
  <si>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</si>
  <si>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</si>
  <si>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</si>
  <si>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</si>
  <si>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OPERACIÓN                                                 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</si>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</sst>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u/>
      <sz val="10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3" borderId="0" xfId="0" applyFont="1" applyFill="1"/>
    <xf numFmtId="49" fontId="1" fillId="3" borderId="0" xfId="0" applyNumberFormat="1" applyFont="1" applyFill="1"/>
    <xf numFmtId="49" fontId="4" fillId="3" borderId="1" xfId="0" applyNumberFormat="1" applyFont="1" applyFill="1" applyBorder="1" applyAlignment="1">
      <alignment horizontal="center"/>
    </xf>
    <xf numFmtId="49" fontId="1" fillId="3" borderId="0" xfId="0" applyNumberFormat="1" applyFont="1" applyFill="1" applyAlignment="1">
      <alignment horizontal="left"/>
    </xf>
    <xf numFmtId="38" fontId="1" fillId="3" borderId="0" xfId="0" applyNumberFormat="1" applyFont="1" applyFill="1"/>
    <xf numFmtId="49" fontId="5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right"/>
    </xf>
    <xf numFmtId="38" fontId="5" fillId="3" borderId="0" xfId="0" applyNumberFormat="1" applyFont="1" applyFill="1"/>
    <xf numFmtId="49" fontId="4" fillId="3" borderId="0" xfId="0" applyNumberFormat="1" applyFont="1" applyFill="1" applyAlignment="1">
      <alignment horizontal="left"/>
    </xf>
    <xf numFmtId="38" fontId="4" fillId="3" borderId="0" xfId="0" applyNumberFormat="1" applyFont="1" applyFill="1"/>
    <xf numFmtId="38" fontId="4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38" fontId="3" fillId="3" borderId="0" xfId="0" applyNumberFormat="1" applyFont="1" applyFill="1"/>
    <xf numFmtId="49" fontId="3" fillId="3" borderId="0" xfId="0" applyNumberFormat="1" applyFont="1" applyFill="1" applyAlignment="1">
      <alignment horizontal="left"/>
    </xf>
    <xf numFmtId="38" fontId="1" fillId="3" borderId="2" xfId="0" applyNumberFormat="1" applyFont="1" applyFill="1" applyBorder="1"/>
    <xf numFmtId="38" fontId="3" fillId="3" borderId="3" xfId="0" applyNumberFormat="1" applyFont="1" applyFill="1" applyBorder="1"/>
    <xf numFmtId="38" fontId="3" fillId="4" borderId="1" xfId="0" applyNumberFormat="1" applyFont="1" applyFill="1" applyBorder="1"/>
    <xf numFmtId="38" fontId="3" fillId="4" borderId="0" xfId="0" applyNumberFormat="1" applyFont="1" applyFill="1"/>
    <xf numFmtId="38" fontId="3" fillId="3" borderId="4" xfId="0" applyNumberFormat="1" applyFont="1" applyFill="1" applyBorder="1"/>
    <xf numFmtId="38" fontId="1" fillId="3" borderId="5" xfId="0" applyNumberFormat="1" applyFont="1" applyFill="1" applyBorder="1"/>
    <xf numFmtId="49" fontId="1" fillId="3" borderId="2" xfId="0" applyNumberFormat="1" applyFont="1" applyFill="1" applyBorder="1"/>
    <xf numFmtId="49" fontId="6" fillId="3" borderId="0" xfId="0" applyNumberFormat="1" applyFont="1" applyFill="1"/>
    <xf numFmtId="49" fontId="7" fillId="3" borderId="0" xfId="0" applyNumberFormat="1" applyFont="1" applyFill="1" applyAlignment="1">
      <alignment horizontal="center" vertical="top" wrapText="1"/>
    </xf>
    <xf numFmtId="49" fontId="6" fillId="3" borderId="0" xfId="0" applyNumberFormat="1" applyFont="1" applyFill="1" applyAlignment="1">
      <alignment horizontal="center" vertical="top" wrapText="1"/>
    </xf>
    <xf numFmtId="49" fontId="6" fillId="3" borderId="0" xfId="0" applyNumberFormat="1" applyFont="1" applyFill="1" applyAlignment="1">
      <alignment horizontal="center"/>
    </xf>
    <xf numFmtId="49" fontId="2" fillId="3" borderId="0" xfId="0" applyNumberFormat="1" applyFont="1" applyFill="1"/>
    <xf numFmtId="38" fontId="2" fillId="3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center"/>
    </xf>
    <xf numFmtId="38" fontId="1" fillId="3" borderId="0" xfId="0" applyNumberFormat="1" applyFont="1" applyFill="1" applyAlignment="1">
      <alignment horizontal="right"/>
    </xf>
    <xf numFmtId="38" fontId="5" fillId="3" borderId="0" xfId="0" applyNumberFormat="1" applyFont="1" applyFill="1" applyAlignment="1">
      <alignment horizontal="right"/>
    </xf>
    <xf numFmtId="38" fontId="4" fillId="3" borderId="0" xfId="0" applyNumberFormat="1" applyFont="1" applyFill="1" applyAlignment="1">
      <alignment horizontal="right"/>
    </xf>
    <xf numFmtId="37" fontId="1" fillId="3" borderId="0" xfId="0" applyNumberFormat="1" applyFont="1" applyFill="1" applyAlignment="1">
      <alignment horizontal="right"/>
    </xf>
    <xf numFmtId="0" fontId="9" fillId="3" borderId="0" xfId="0" applyFont="1" applyFill="1"/>
    <xf numFmtId="38" fontId="4" fillId="4" borderId="0" xfId="0" applyNumberFormat="1" applyFont="1" applyFill="1" applyAlignment="1">
      <alignment horizontal="right"/>
    </xf>
    <xf numFmtId="37" fontId="5" fillId="3" borderId="0" xfId="0" applyNumberFormat="1" applyFont="1" applyFill="1" applyAlignment="1">
      <alignment horizontal="right"/>
    </xf>
    <xf numFmtId="37" fontId="4" fillId="4" borderId="0" xfId="0" applyNumberFormat="1" applyFont="1" applyFill="1" applyAlignment="1">
      <alignment horizontal="right"/>
    </xf>
    <xf numFmtId="37" fontId="3" fillId="3" borderId="0" xfId="0" applyNumberFormat="1" applyFont="1" applyFill="1" applyAlignment="1">
      <alignment horizontal="right"/>
    </xf>
    <xf numFmtId="37" fontId="5" fillId="4" borderId="0" xfId="0" applyNumberFormat="1" applyFont="1" applyFill="1" applyAlignment="1">
      <alignment horizontal="right"/>
    </xf>
    <xf numFmtId="37" fontId="4" fillId="3" borderId="0" xfId="0" applyNumberFormat="1" applyFont="1" applyFill="1" applyAlignment="1">
      <alignment horizontal="right"/>
    </xf>
    <xf numFmtId="49" fontId="3" fillId="3" borderId="0" xfId="0" applyNumberFormat="1" applyFont="1" applyFill="1"/>
    <xf numFmtId="164" fontId="4" fillId="3" borderId="0" xfId="0" applyNumberFormat="1" applyFont="1" applyFill="1" applyAlignment="1">
      <alignment horizontal="right"/>
    </xf>
    <xf numFmtId="0" fontId="10" fillId="3" borderId="0" xfId="0" applyFont="1" applyFill="1"/>
    <xf numFmtId="0" fontId="6" fillId="3" borderId="0" xfId="0" applyFont="1" applyFill="1"/>
    <xf numFmtId="49" fontId="2" fillId="0" borderId="0" xfId="0" applyNumberFormat="1" applyFont="1"/>
    <xf numFmtId="38" fontId="2" fillId="0" borderId="0" xfId="0" applyNumberFormat="1" applyFont="1"/>
    <xf numFmtId="0" fontId="2" fillId="0" borderId="0" xfId="0" applyFont="1"/>
    <xf numFmtId="0" fontId="6" fillId="3" borderId="0" xfId="0" applyFont="1" applyFill="1" applyAlignment="1">
      <alignment horizontal="center"/>
    </xf>
    <xf numFmtId="49" fontId="1" fillId="3" borderId="0" xfId="0" applyNumberFormat="1" applyFont="1" applyFill="1" applyAlignment="1">
      <alignment horizontal="left"/>
    </xf>
    <xf numFmtId="0" fontId="1" fillId="3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57150</xdr:rowOff>
    </xdr:from>
    <xdr:to>
      <xdr:col>6</xdr:col>
      <xdr:colOff>638175</xdr:colOff>
      <xdr:row>0</xdr:row>
      <xdr:rowOff>635343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C46A690-A9B6-47BE-AB32-1D093C82AC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60" r="5147"/>
        <a:stretch/>
      </xdr:blipFill>
      <xdr:spPr>
        <a:xfrm>
          <a:off x="4143375" y="57150"/>
          <a:ext cx="1428750" cy="578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2908300</xdr:colOff>
      <xdr:row>0</xdr:row>
      <xdr:rowOff>101600</xdr:rowOff>
    </xdr:from>
    <xdr:to>
      <xdr:col>1</xdr:col>
      <xdr:colOff>4375150</xdr:colOff>
      <xdr:row>0</xdr:row>
      <xdr:rowOff>644525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6C97189A-62E8-44A3-9D91-4BBED776A7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21" r="3704"/>
        <a:stretch/>
      </xdr:blipFill>
      <xdr:spPr bwMode="auto">
        <a:xfrm>
          <a:off x="3028950" y="101600"/>
          <a:ext cx="146685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6DF8B-B0D4-4D62-9937-1C2542219409}">
  <dimension ref="A1:L60"/>
  <sheetViews>
    <sheetView workbookViewId="0">
      <selection activeCell="B8" sqref="B8"/>
    </sheetView>
  </sheetViews>
  <sheetFormatPr baseColWidth="10" defaultColWidth="0" defaultRowHeight="0" customHeight="1" zeroHeight="1" x14ac:dyDescent="0.2"/>
  <cols>
    <col min="1" max="1" width="1.7265625" style="26" customWidth="1"/>
    <col min="2" max="2" width="55.08984375" style="26" customWidth="1"/>
    <col min="3" max="3" width="1" style="26" customWidth="1"/>
    <col min="4" max="4" width="1.54296875" style="26" customWidth="1"/>
    <col min="5" max="5" width="9.90625" style="27" bestFit="1" customWidth="1"/>
    <col min="6" max="6" width="1.36328125" style="27" customWidth="1"/>
    <col min="7" max="7" width="9.90625" style="27" bestFit="1" customWidth="1"/>
    <col min="8" max="8" width="2.1796875" style="1" customWidth="1"/>
    <col min="9" max="9" width="11.453125" style="1" hidden="1" customWidth="1"/>
    <col min="10" max="12" width="0" style="1" hidden="1" customWidth="1"/>
    <col min="13" max="16384" width="11.453125" style="1" hidden="1"/>
  </cols>
  <sheetData>
    <row r="1" spans="1:7" ht="52.5" customHeight="1" x14ac:dyDescent="0.2">
      <c r="A1" s="53"/>
      <c r="B1" s="53"/>
      <c r="C1" s="53"/>
      <c r="D1" s="53"/>
      <c r="E1" s="53"/>
      <c r="F1" s="53"/>
      <c r="G1" s="53"/>
    </row>
    <row r="2" spans="1:7" ht="13" x14ac:dyDescent="0.3">
      <c r="A2" s="54" t="s">
        <v>0</v>
      </c>
      <c r="B2" s="54"/>
      <c r="C2" s="54"/>
      <c r="D2" s="54"/>
      <c r="E2" s="54"/>
      <c r="F2" s="54"/>
      <c r="G2" s="54"/>
    </row>
    <row r="3" spans="1:7" ht="12.75" customHeight="1" x14ac:dyDescent="0.3">
      <c r="A3" s="54" t="s">
        <v>1</v>
      </c>
      <c r="B3" s="54"/>
      <c r="C3" s="54"/>
      <c r="D3" s="54"/>
      <c r="E3" s="54"/>
      <c r="F3" s="54"/>
      <c r="G3" s="54"/>
    </row>
    <row r="4" spans="1:7" ht="15" customHeight="1" x14ac:dyDescent="0.2">
      <c r="A4" s="55" t="s">
        <v>2</v>
      </c>
      <c r="B4" s="55"/>
      <c r="C4" s="55"/>
      <c r="D4" s="55"/>
      <c r="E4" s="55"/>
      <c r="F4" s="55"/>
      <c r="G4" s="55"/>
    </row>
    <row r="5" spans="1:7" ht="12.5" x14ac:dyDescent="0.25">
      <c r="A5" s="2"/>
      <c r="B5" s="56"/>
      <c r="C5" s="56"/>
      <c r="D5" s="56"/>
      <c r="E5" s="56"/>
      <c r="F5" s="56"/>
      <c r="G5" s="56"/>
    </row>
    <row r="6" spans="1:7" ht="13.5" thickBot="1" x14ac:dyDescent="0.35">
      <c r="A6" s="2"/>
      <c r="B6" s="3" t="s">
        <v>3</v>
      </c>
      <c r="C6" s="3"/>
      <c r="D6" s="3"/>
      <c r="E6" s="3">
        <v>2024</v>
      </c>
      <c r="F6" s="3"/>
      <c r="G6" s="3">
        <v>2023</v>
      </c>
    </row>
    <row r="7" spans="1:7" ht="13" thickTop="1" x14ac:dyDescent="0.25">
      <c r="A7" s="2"/>
      <c r="B7" s="4"/>
      <c r="C7" s="5"/>
      <c r="D7" s="5"/>
      <c r="E7" s="4"/>
      <c r="F7" s="4"/>
      <c r="G7" s="5"/>
    </row>
    <row r="8" spans="1:7" ht="13" x14ac:dyDescent="0.3">
      <c r="A8" s="2"/>
      <c r="B8" s="6" t="s">
        <v>4</v>
      </c>
      <c r="C8" s="7"/>
      <c r="D8" s="7"/>
      <c r="E8" s="6"/>
      <c r="F8" s="6"/>
      <c r="G8" s="7"/>
    </row>
    <row r="9" spans="1:7" ht="13" x14ac:dyDescent="0.3">
      <c r="A9" s="2"/>
      <c r="B9" s="6" t="s">
        <v>5</v>
      </c>
      <c r="C9" s="7"/>
      <c r="D9" s="7"/>
      <c r="E9" s="6"/>
      <c r="F9" s="6"/>
      <c r="G9" s="7"/>
    </row>
    <row r="10" spans="1:7" ht="13" x14ac:dyDescent="0.3">
      <c r="A10" s="2"/>
      <c r="B10" s="6" t="s">
        <v>6</v>
      </c>
      <c r="C10" s="8"/>
      <c r="D10" s="8"/>
      <c r="E10" s="8">
        <v>4654892</v>
      </c>
      <c r="F10" s="6"/>
      <c r="G10" s="8">
        <v>11990904</v>
      </c>
    </row>
    <row r="11" spans="1:7" ht="13" x14ac:dyDescent="0.3">
      <c r="A11" s="2"/>
      <c r="B11" s="6" t="s">
        <v>7</v>
      </c>
      <c r="C11" s="8"/>
      <c r="D11" s="8"/>
      <c r="E11" s="8">
        <v>10064494</v>
      </c>
      <c r="F11" s="6"/>
      <c r="G11" s="8">
        <v>0</v>
      </c>
    </row>
    <row r="12" spans="1:7" ht="13" x14ac:dyDescent="0.3">
      <c r="A12" s="2"/>
      <c r="B12" s="6" t="s">
        <v>8</v>
      </c>
      <c r="C12" s="8"/>
      <c r="D12" s="8"/>
      <c r="E12" s="8">
        <v>10381128</v>
      </c>
      <c r="F12" s="6"/>
      <c r="G12" s="8">
        <v>7625910</v>
      </c>
    </row>
    <row r="13" spans="1:7" ht="13" x14ac:dyDescent="0.3">
      <c r="A13" s="2"/>
      <c r="B13" s="6" t="s">
        <v>9</v>
      </c>
      <c r="C13" s="8"/>
      <c r="D13" s="8"/>
      <c r="E13" s="8">
        <v>2951624</v>
      </c>
      <c r="F13" s="6"/>
      <c r="G13" s="8">
        <v>15752376</v>
      </c>
    </row>
    <row r="14" spans="1:7" ht="13" x14ac:dyDescent="0.3">
      <c r="A14" s="2"/>
      <c r="B14" s="6" t="s">
        <v>10</v>
      </c>
      <c r="C14" s="5"/>
      <c r="D14" s="5"/>
      <c r="E14" s="8">
        <v>250183</v>
      </c>
      <c r="F14" s="6"/>
      <c r="G14" s="8">
        <v>13898</v>
      </c>
    </row>
    <row r="15" spans="1:7" ht="13" x14ac:dyDescent="0.3">
      <c r="A15" s="2"/>
      <c r="B15" s="9" t="s">
        <v>11</v>
      </c>
      <c r="C15" s="10"/>
      <c r="D15" s="10"/>
      <c r="E15" s="10">
        <f>SUM(E10:E14)</f>
        <v>28302321</v>
      </c>
      <c r="F15" s="9"/>
      <c r="G15" s="10">
        <f>SUM(G10:G14)</f>
        <v>35383088</v>
      </c>
    </row>
    <row r="16" spans="1:7" ht="12.5" x14ac:dyDescent="0.25">
      <c r="A16" s="2"/>
      <c r="B16" s="49"/>
      <c r="C16" s="49"/>
      <c r="D16" s="49"/>
      <c r="E16" s="5"/>
      <c r="F16" s="5"/>
      <c r="G16" s="5"/>
    </row>
    <row r="17" spans="1:7" ht="13" x14ac:dyDescent="0.3">
      <c r="A17" s="2"/>
      <c r="B17" s="6" t="s">
        <v>12</v>
      </c>
      <c r="C17" s="7"/>
      <c r="D17" s="7"/>
      <c r="E17" s="7"/>
      <c r="F17" s="6"/>
      <c r="G17" s="7"/>
    </row>
    <row r="18" spans="1:7" ht="13" x14ac:dyDescent="0.3">
      <c r="A18" s="2"/>
      <c r="B18" s="6" t="s">
        <v>13</v>
      </c>
      <c r="C18" s="8"/>
      <c r="D18" s="8"/>
      <c r="E18" s="8">
        <v>3016</v>
      </c>
      <c r="F18" s="6"/>
      <c r="G18" s="8">
        <v>2358</v>
      </c>
    </row>
    <row r="19" spans="1:7" ht="13" x14ac:dyDescent="0.3">
      <c r="A19" s="2"/>
      <c r="B19" s="6" t="s">
        <v>14</v>
      </c>
      <c r="C19" s="8"/>
      <c r="D19" s="8"/>
      <c r="E19" s="8">
        <v>1276526</v>
      </c>
      <c r="F19" s="6"/>
      <c r="G19" s="8">
        <v>1092367</v>
      </c>
    </row>
    <row r="20" spans="1:7" ht="13" x14ac:dyDescent="0.3">
      <c r="A20" s="2"/>
      <c r="B20" s="6" t="s">
        <v>15</v>
      </c>
      <c r="C20" s="8"/>
      <c r="D20" s="8"/>
      <c r="E20" s="8">
        <v>4146982</v>
      </c>
      <c r="F20" s="6"/>
      <c r="G20" s="8">
        <v>4019505</v>
      </c>
    </row>
    <row r="21" spans="1:7" ht="13" x14ac:dyDescent="0.3">
      <c r="A21" s="2"/>
      <c r="B21" s="6" t="s">
        <v>16</v>
      </c>
      <c r="C21" s="8"/>
      <c r="D21" s="8"/>
      <c r="E21" s="8">
        <v>787030</v>
      </c>
      <c r="F21" s="6"/>
      <c r="G21" s="8">
        <v>964886</v>
      </c>
    </row>
    <row r="22" spans="1:7" ht="13" x14ac:dyDescent="0.3">
      <c r="A22" s="2"/>
      <c r="B22" s="6" t="s">
        <v>17</v>
      </c>
      <c r="C22" s="10"/>
      <c r="D22" s="10"/>
      <c r="E22" s="10">
        <f>SUM(E18:E21)</f>
        <v>6213554</v>
      </c>
      <c r="F22" s="6"/>
      <c r="G22" s="10">
        <f>SUM(G18:G21)</f>
        <v>6079116</v>
      </c>
    </row>
    <row r="23" spans="1:7" ht="13.5" thickBot="1" x14ac:dyDescent="0.35">
      <c r="A23" s="2"/>
      <c r="B23" s="9" t="s">
        <v>18</v>
      </c>
      <c r="C23" s="10"/>
      <c r="D23" s="10"/>
      <c r="E23" s="11">
        <f>E15+E22</f>
        <v>34515875</v>
      </c>
      <c r="F23" s="9"/>
      <c r="G23" s="11">
        <f>G15+G22</f>
        <v>41462204</v>
      </c>
    </row>
    <row r="24" spans="1:7" ht="13.5" thickTop="1" x14ac:dyDescent="0.3">
      <c r="A24" s="2"/>
      <c r="B24" s="4"/>
      <c r="C24" s="10"/>
      <c r="D24" s="4"/>
      <c r="E24" s="5"/>
      <c r="F24" s="5"/>
      <c r="G24" s="5"/>
    </row>
    <row r="25" spans="1:7" ht="13" x14ac:dyDescent="0.3">
      <c r="A25" s="2"/>
      <c r="B25" s="6" t="s">
        <v>19</v>
      </c>
      <c r="C25" s="12"/>
      <c r="D25" s="7"/>
      <c r="E25" s="12"/>
      <c r="F25" s="6"/>
      <c r="G25" s="12"/>
    </row>
    <row r="26" spans="1:7" ht="13" x14ac:dyDescent="0.3">
      <c r="A26" s="2"/>
      <c r="B26" s="6"/>
      <c r="C26" s="12"/>
      <c r="D26" s="7"/>
      <c r="E26" s="12"/>
      <c r="F26" s="6"/>
      <c r="G26" s="12"/>
    </row>
    <row r="27" spans="1:7" ht="13" x14ac:dyDescent="0.3">
      <c r="A27" s="2"/>
      <c r="B27" s="6" t="s">
        <v>20</v>
      </c>
      <c r="C27" s="13"/>
      <c r="D27" s="7"/>
      <c r="E27" s="13"/>
      <c r="F27" s="6"/>
      <c r="G27" s="13"/>
    </row>
    <row r="28" spans="1:7" ht="13" x14ac:dyDescent="0.3">
      <c r="A28" s="2"/>
      <c r="B28" s="6" t="s">
        <v>21</v>
      </c>
      <c r="C28" s="8"/>
      <c r="D28" s="7"/>
      <c r="E28" s="8">
        <v>3223649</v>
      </c>
      <c r="F28" s="6"/>
      <c r="G28" s="8">
        <v>2201138</v>
      </c>
    </row>
    <row r="29" spans="1:7" ht="13" x14ac:dyDescent="0.3">
      <c r="A29" s="2"/>
      <c r="B29" s="6" t="s">
        <v>22</v>
      </c>
      <c r="C29" s="8"/>
      <c r="D29" s="7"/>
      <c r="E29" s="8">
        <v>5589216</v>
      </c>
      <c r="F29" s="6"/>
      <c r="G29" s="8">
        <v>7510790</v>
      </c>
    </row>
    <row r="30" spans="1:7" ht="13" x14ac:dyDescent="0.3">
      <c r="A30" s="2"/>
      <c r="B30" s="9" t="s">
        <v>23</v>
      </c>
      <c r="C30" s="10"/>
      <c r="D30" s="7"/>
      <c r="E30" s="10">
        <f>SUM(E28:E29)</f>
        <v>8812865</v>
      </c>
      <c r="F30" s="9"/>
      <c r="G30" s="10">
        <f>SUM(G28:G29)</f>
        <v>9711928</v>
      </c>
    </row>
    <row r="31" spans="1:7" ht="12.5" x14ac:dyDescent="0.25">
      <c r="A31" s="2"/>
      <c r="B31" s="4"/>
      <c r="C31" s="4"/>
      <c r="D31" s="4"/>
      <c r="E31" s="5"/>
      <c r="F31" s="5"/>
      <c r="G31" s="5"/>
    </row>
    <row r="32" spans="1:7" ht="13" x14ac:dyDescent="0.3">
      <c r="A32" s="2"/>
      <c r="B32" s="6" t="s">
        <v>24</v>
      </c>
      <c r="C32" s="13"/>
      <c r="D32" s="7"/>
      <c r="E32" s="13"/>
      <c r="F32" s="6"/>
      <c r="G32" s="13"/>
    </row>
    <row r="33" spans="1:7" ht="13" x14ac:dyDescent="0.3">
      <c r="A33" s="2"/>
      <c r="B33" s="6" t="s">
        <v>25</v>
      </c>
      <c r="C33" s="8"/>
      <c r="D33" s="7"/>
      <c r="E33" s="8">
        <v>1052828</v>
      </c>
      <c r="F33" s="6"/>
      <c r="G33" s="8">
        <v>1562455</v>
      </c>
    </row>
    <row r="34" spans="1:7" ht="13" x14ac:dyDescent="0.3">
      <c r="A34" s="2"/>
      <c r="B34" s="6" t="s">
        <v>26</v>
      </c>
      <c r="C34" s="8"/>
      <c r="D34" s="7"/>
      <c r="E34" s="8">
        <f>SUM(E33)</f>
        <v>1052828</v>
      </c>
      <c r="F34" s="6"/>
      <c r="G34" s="8">
        <f>SUM(G33)</f>
        <v>1562455</v>
      </c>
    </row>
    <row r="35" spans="1:7" ht="13" x14ac:dyDescent="0.3">
      <c r="A35" s="2"/>
      <c r="B35" s="9" t="s">
        <v>27</v>
      </c>
      <c r="C35" s="10"/>
      <c r="D35" s="7"/>
      <c r="E35" s="10">
        <f>E30+E34</f>
        <v>9865693</v>
      </c>
      <c r="F35" s="9"/>
      <c r="G35" s="10">
        <f>G30+G34</f>
        <v>11274383</v>
      </c>
    </row>
    <row r="36" spans="1:7" ht="12.5" x14ac:dyDescent="0.25">
      <c r="A36" s="2"/>
      <c r="B36" s="4"/>
      <c r="C36" s="4"/>
      <c r="D36" s="4"/>
      <c r="E36" s="5"/>
      <c r="F36" s="5"/>
      <c r="G36" s="5"/>
    </row>
    <row r="37" spans="1:7" ht="13" x14ac:dyDescent="0.3">
      <c r="A37" s="2"/>
      <c r="B37" s="14" t="s">
        <v>28</v>
      </c>
      <c r="C37" s="4"/>
      <c r="D37" s="4"/>
      <c r="E37" s="13"/>
      <c r="F37" s="13"/>
      <c r="G37" s="13"/>
    </row>
    <row r="38" spans="1:7" ht="12.5" x14ac:dyDescent="0.25">
      <c r="A38" s="2"/>
      <c r="B38" s="4" t="s">
        <v>29</v>
      </c>
      <c r="C38" s="4"/>
      <c r="D38" s="4"/>
      <c r="E38" s="5">
        <v>10000000</v>
      </c>
      <c r="F38" s="5"/>
      <c r="G38" s="5">
        <v>10000000</v>
      </c>
    </row>
    <row r="39" spans="1:7" ht="12.5" x14ac:dyDescent="0.25">
      <c r="A39" s="2"/>
      <c r="B39" s="4" t="s">
        <v>30</v>
      </c>
      <c r="C39" s="4"/>
      <c r="D39" s="4"/>
      <c r="E39" s="5">
        <v>2000000</v>
      </c>
      <c r="F39" s="5"/>
      <c r="G39" s="5">
        <v>2000000</v>
      </c>
    </row>
    <row r="40" spans="1:7" ht="12.5" x14ac:dyDescent="0.25">
      <c r="A40" s="2"/>
      <c r="B40" s="4" t="s">
        <v>31</v>
      </c>
      <c r="C40" s="4"/>
      <c r="D40" s="4"/>
      <c r="E40" s="5">
        <v>22780</v>
      </c>
      <c r="F40" s="5"/>
      <c r="G40" s="5">
        <v>3643</v>
      </c>
    </row>
    <row r="41" spans="1:7" ht="12.5" x14ac:dyDescent="0.25">
      <c r="A41" s="2"/>
      <c r="B41" s="4" t="s">
        <v>32</v>
      </c>
      <c r="C41" s="4"/>
      <c r="D41" s="4"/>
      <c r="E41" s="15">
        <v>12627402</v>
      </c>
      <c r="F41" s="5"/>
      <c r="G41" s="15">
        <v>18184178</v>
      </c>
    </row>
    <row r="42" spans="1:7" ht="13" x14ac:dyDescent="0.3">
      <c r="A42" s="2"/>
      <c r="B42" s="14" t="s">
        <v>33</v>
      </c>
      <c r="C42" s="4"/>
      <c r="D42" s="4"/>
      <c r="E42" s="16">
        <f>SUM(E38:E41)</f>
        <v>24650182</v>
      </c>
      <c r="F42" s="13"/>
      <c r="G42" s="16">
        <f>SUM(G38:G41)</f>
        <v>30187821</v>
      </c>
    </row>
    <row r="43" spans="1:7" ht="13.5" thickBot="1" x14ac:dyDescent="0.35">
      <c r="A43" s="2"/>
      <c r="B43" s="14" t="s">
        <v>34</v>
      </c>
      <c r="C43" s="4"/>
      <c r="D43" s="4"/>
      <c r="E43" s="17">
        <f>E35+E42</f>
        <v>34515875</v>
      </c>
      <c r="F43" s="18"/>
      <c r="G43" s="17">
        <f>G35+G42</f>
        <v>41462204</v>
      </c>
    </row>
    <row r="44" spans="1:7" ht="13" thickTop="1" x14ac:dyDescent="0.25">
      <c r="A44" s="2"/>
      <c r="B44" s="4"/>
      <c r="C44" s="4"/>
      <c r="D44" s="4"/>
      <c r="E44" s="5"/>
      <c r="F44" s="5"/>
      <c r="G44" s="5"/>
    </row>
    <row r="45" spans="1:7" ht="13.5" thickBot="1" x14ac:dyDescent="0.35">
      <c r="A45" s="2"/>
      <c r="B45" s="14" t="s">
        <v>35</v>
      </c>
      <c r="C45" s="4"/>
      <c r="D45" s="4"/>
      <c r="E45" s="19">
        <v>2884737</v>
      </c>
      <c r="F45" s="13"/>
      <c r="G45" s="19">
        <v>5572720</v>
      </c>
    </row>
    <row r="46" spans="1:7" ht="13" thickTop="1" x14ac:dyDescent="0.25">
      <c r="A46" s="2"/>
      <c r="B46" s="4"/>
      <c r="C46" s="4"/>
      <c r="D46" s="4"/>
      <c r="E46" s="5"/>
      <c r="F46" s="5"/>
      <c r="G46" s="5"/>
    </row>
    <row r="47" spans="1:7" ht="13.5" thickBot="1" x14ac:dyDescent="0.35">
      <c r="A47" s="2"/>
      <c r="B47" s="14" t="s">
        <v>36</v>
      </c>
      <c r="C47" s="4"/>
      <c r="D47" s="4"/>
      <c r="E47" s="19">
        <v>21016188</v>
      </c>
      <c r="F47" s="13"/>
      <c r="G47" s="19">
        <v>852604</v>
      </c>
    </row>
    <row r="48" spans="1:7" ht="13" thickTop="1" x14ac:dyDescent="0.25">
      <c r="A48" s="2"/>
      <c r="B48" s="4"/>
      <c r="C48" s="4"/>
      <c r="D48" s="4"/>
      <c r="E48" s="20"/>
      <c r="F48" s="5"/>
      <c r="G48" s="20"/>
    </row>
    <row r="49" spans="1:7" ht="12.5" x14ac:dyDescent="0.25">
      <c r="A49" s="2"/>
      <c r="B49" s="4"/>
      <c r="C49" s="4"/>
      <c r="D49" s="4"/>
      <c r="E49" s="5"/>
      <c r="F49" s="5"/>
      <c r="G49" s="5"/>
    </row>
    <row r="50" spans="1:7" ht="12.5" x14ac:dyDescent="0.25">
      <c r="A50" s="2"/>
      <c r="B50" s="49"/>
      <c r="C50" s="49"/>
      <c r="D50" s="49"/>
      <c r="E50" s="5"/>
      <c r="F50" s="5"/>
      <c r="G50" s="5"/>
    </row>
    <row r="51" spans="1:7" ht="12.5" x14ac:dyDescent="0.25">
      <c r="A51" s="2"/>
      <c r="B51" s="49"/>
      <c r="C51" s="49"/>
      <c r="D51" s="49"/>
      <c r="E51" s="5"/>
      <c r="F51" s="5"/>
      <c r="G51" s="5"/>
    </row>
    <row r="52" spans="1:7" ht="12.5" x14ac:dyDescent="0.25">
      <c r="A52" s="2"/>
      <c r="B52" s="49"/>
      <c r="C52" s="49"/>
      <c r="D52" s="49"/>
      <c r="E52" s="5"/>
      <c r="F52" s="5"/>
      <c r="G52" s="5"/>
    </row>
    <row r="53" spans="1:7" ht="12.5" x14ac:dyDescent="0.25">
      <c r="A53" s="2"/>
      <c r="B53" s="21"/>
      <c r="C53" s="2"/>
      <c r="D53" s="21"/>
      <c r="E53" s="50"/>
      <c r="F53" s="50"/>
      <c r="G53" s="50"/>
    </row>
    <row r="54" spans="1:7" ht="241.5" x14ac:dyDescent="0.25">
      <c r="A54" s="22"/>
      <c r="B54" s="23" t="s">
        <v>37</v>
      </c>
      <c r="C54" s="22"/>
      <c r="D54" s="23" t="s">
        <v>38</v>
      </c>
      <c r="E54" s="51" t="s">
        <v>39</v>
      </c>
      <c r="F54" s="51"/>
      <c r="G54" s="51"/>
    </row>
    <row r="55" spans="1:7" ht="368" x14ac:dyDescent="0.25">
      <c r="A55" s="22"/>
      <c r="B55" s="24" t="s">
        <v>40</v>
      </c>
      <c r="C55" s="22"/>
      <c r="D55" s="24" t="s">
        <v>41</v>
      </c>
      <c r="E55" s="52" t="s">
        <v>42</v>
      </c>
      <c r="F55" s="52"/>
      <c r="G55" s="52"/>
    </row>
    <row r="56" spans="1:7" ht="11.5" x14ac:dyDescent="0.25">
      <c r="A56" s="22"/>
      <c r="B56" s="25"/>
      <c r="C56" s="22"/>
      <c r="D56" s="25"/>
      <c r="E56" s="48"/>
      <c r="F56" s="48"/>
      <c r="G56" s="48"/>
    </row>
    <row r="57" spans="1:7" ht="10" x14ac:dyDescent="0.2"/>
    <row r="58" spans="1:7" ht="10" x14ac:dyDescent="0.2"/>
    <row r="59" spans="1:7" ht="10" x14ac:dyDescent="0.2"/>
    <row r="60" spans="1:7" ht="10" x14ac:dyDescent="0.2"/>
  </sheetData>
  <mergeCells count="13">
    <mergeCell ref="B16:D16"/>
    <mergeCell ref="A1:G1"/>
    <mergeCell ref="A2:G2"/>
    <mergeCell ref="A3:G3"/>
    <mergeCell ref="A4:G4"/>
    <mergeCell ref="B5:G5"/>
    <mergeCell ref="E56:G56"/>
    <mergeCell ref="B50:D50"/>
    <mergeCell ref="B51:D51"/>
    <mergeCell ref="B52:D52"/>
    <mergeCell ref="E53:G53"/>
    <mergeCell ref="E54:G54"/>
    <mergeCell ref="E55:G55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67ABE-2661-4368-8290-A13257DB2BFD}">
  <dimension ref="A1:L67"/>
  <sheetViews>
    <sheetView tabSelected="1" workbookViewId="0">
      <selection activeCell="B8" sqref="B8"/>
    </sheetView>
  </sheetViews>
  <sheetFormatPr baseColWidth="10" defaultColWidth="0" defaultRowHeight="0" customHeight="1" zeroHeight="1" x14ac:dyDescent="0.2"/>
  <cols>
    <col min="1" max="1" width="1.7265625" style="26" customWidth="1"/>
    <col min="2" max="2" width="69.81640625" style="26" bestFit="1" customWidth="1"/>
    <col min="3" max="3" width="15.1796875" style="27" customWidth="1"/>
    <col min="4" max="4" width="1.54296875" style="27" customWidth="1"/>
    <col min="5" max="5" width="15.1796875" style="27" customWidth="1"/>
    <col min="6" max="6" width="7.54296875" style="1" customWidth="1"/>
    <col min="7" max="7" width="11.453125" style="1" hidden="1" customWidth="1"/>
    <col min="8" max="8" width="0" style="1" hidden="1" customWidth="1"/>
    <col min="9" max="9" width="11.453125" style="1" hidden="1" customWidth="1"/>
    <col min="10" max="12" width="0" style="1" hidden="1" customWidth="1"/>
    <col min="13" max="16384" width="11.453125" style="1" hidden="1"/>
  </cols>
  <sheetData>
    <row r="1" spans="1:6" ht="52.5" customHeight="1" x14ac:dyDescent="0.2">
      <c r="A1" s="53"/>
      <c r="B1" s="53"/>
      <c r="C1" s="53"/>
      <c r="D1" s="53"/>
      <c r="E1" s="53"/>
      <c r="F1" s="28"/>
    </row>
    <row r="2" spans="1:6" ht="13" x14ac:dyDescent="0.3">
      <c r="A2" s="54" t="s">
        <v>0</v>
      </c>
      <c r="B2" s="54"/>
      <c r="C2" s="54"/>
      <c r="D2" s="54"/>
      <c r="E2" s="54"/>
      <c r="F2" s="28"/>
    </row>
    <row r="3" spans="1:6" ht="12.75" customHeight="1" x14ac:dyDescent="0.3">
      <c r="A3" s="54" t="s">
        <v>43</v>
      </c>
      <c r="B3" s="54"/>
      <c r="C3" s="54"/>
      <c r="D3" s="54"/>
      <c r="E3" s="54"/>
      <c r="F3" s="28"/>
    </row>
    <row r="4" spans="1:6" ht="15" customHeight="1" x14ac:dyDescent="0.2">
      <c r="A4" s="55" t="s">
        <v>2</v>
      </c>
      <c r="B4" s="55"/>
      <c r="C4" s="55"/>
      <c r="D4" s="55"/>
      <c r="E4" s="55"/>
      <c r="F4" s="28"/>
    </row>
    <row r="5" spans="1:6" ht="12.5" x14ac:dyDescent="0.25">
      <c r="A5" s="2"/>
      <c r="B5" s="56"/>
      <c r="C5" s="56"/>
      <c r="D5" s="56"/>
      <c r="E5" s="56"/>
    </row>
    <row r="6" spans="1:6" ht="13.5" thickBot="1" x14ac:dyDescent="0.35">
      <c r="A6" s="2"/>
      <c r="B6" s="3" t="s">
        <v>3</v>
      </c>
      <c r="C6" s="29">
        <v>2024</v>
      </c>
      <c r="D6" s="29"/>
      <c r="E6" s="29">
        <v>2023</v>
      </c>
    </row>
    <row r="7" spans="1:6" ht="13" thickTop="1" x14ac:dyDescent="0.25">
      <c r="A7" s="2"/>
      <c r="B7" s="4"/>
      <c r="C7" s="30"/>
      <c r="D7" s="30"/>
      <c r="E7" s="12"/>
    </row>
    <row r="8" spans="1:6" ht="13" x14ac:dyDescent="0.3">
      <c r="A8" s="2"/>
      <c r="B8" s="9" t="s">
        <v>44</v>
      </c>
      <c r="C8" s="7"/>
      <c r="D8" s="7"/>
      <c r="E8" s="7"/>
    </row>
    <row r="9" spans="1:6" ht="13" x14ac:dyDescent="0.3">
      <c r="A9" s="2"/>
      <c r="B9" s="6" t="s">
        <v>45</v>
      </c>
      <c r="C9" s="31">
        <v>25316133</v>
      </c>
      <c r="D9" s="31"/>
      <c r="E9" s="31">
        <v>23916194</v>
      </c>
    </row>
    <row r="10" spans="1:6" ht="13" x14ac:dyDescent="0.3">
      <c r="A10" s="2"/>
      <c r="B10" s="9" t="s">
        <v>46</v>
      </c>
      <c r="C10" s="32">
        <f>SUM(C9)</f>
        <v>25316133</v>
      </c>
      <c r="D10" s="32"/>
      <c r="E10" s="32">
        <f>SUM(E9)</f>
        <v>23916194</v>
      </c>
    </row>
    <row r="11" spans="1:6" ht="12.5" x14ac:dyDescent="0.25">
      <c r="A11" s="2"/>
      <c r="B11" s="4"/>
      <c r="C11" s="33"/>
      <c r="D11" s="33"/>
      <c r="E11" s="33"/>
    </row>
    <row r="12" spans="1:6" ht="13" x14ac:dyDescent="0.3">
      <c r="A12" s="2"/>
      <c r="B12" s="9" t="s">
        <v>47</v>
      </c>
      <c r="C12" s="32"/>
      <c r="D12" s="32"/>
      <c r="E12" s="32"/>
    </row>
    <row r="13" spans="1:6" ht="13" x14ac:dyDescent="0.3">
      <c r="A13" s="2"/>
      <c r="B13" s="6" t="s">
        <v>48</v>
      </c>
      <c r="C13" s="31">
        <v>80986</v>
      </c>
      <c r="D13" s="31"/>
      <c r="E13" s="31">
        <v>3716406</v>
      </c>
    </row>
    <row r="14" spans="1:6" ht="13" x14ac:dyDescent="0.3">
      <c r="A14" s="2"/>
      <c r="B14" s="6" t="s">
        <v>49</v>
      </c>
      <c r="C14" s="31">
        <v>810056</v>
      </c>
      <c r="D14" s="31"/>
      <c r="E14" s="31">
        <v>770314</v>
      </c>
    </row>
    <row r="15" spans="1:6" ht="13" x14ac:dyDescent="0.3">
      <c r="A15" s="2"/>
      <c r="B15" s="6" t="s">
        <v>50</v>
      </c>
      <c r="C15" s="31">
        <v>1065059</v>
      </c>
      <c r="D15" s="31"/>
      <c r="E15" s="31">
        <v>1154162</v>
      </c>
    </row>
    <row r="16" spans="1:6" ht="13" x14ac:dyDescent="0.3">
      <c r="A16" s="2"/>
      <c r="B16" s="9" t="s">
        <v>46</v>
      </c>
      <c r="C16" s="32">
        <f>SUM(C13:C15)</f>
        <v>1956101</v>
      </c>
      <c r="D16" s="32"/>
      <c r="E16" s="32">
        <f>SUM(E13:E15)</f>
        <v>5640882</v>
      </c>
    </row>
    <row r="17" spans="1:5" ht="12.5" x14ac:dyDescent="0.25">
      <c r="A17" s="2"/>
      <c r="B17" s="34"/>
      <c r="C17" s="30"/>
      <c r="D17" s="30"/>
      <c r="E17" s="30"/>
    </row>
    <row r="18" spans="1:5" ht="13.5" thickBot="1" x14ac:dyDescent="0.35">
      <c r="A18" s="2"/>
      <c r="B18" s="9" t="s">
        <v>51</v>
      </c>
      <c r="C18" s="11">
        <f>C10-C16</f>
        <v>23360032</v>
      </c>
      <c r="D18" s="10"/>
      <c r="E18" s="11">
        <f>E10-E16</f>
        <v>18275312</v>
      </c>
    </row>
    <row r="19" spans="1:5" ht="13" thickTop="1" x14ac:dyDescent="0.25">
      <c r="A19" s="2"/>
      <c r="B19" s="4"/>
      <c r="C19" s="30"/>
      <c r="D19" s="30"/>
      <c r="E19" s="30"/>
    </row>
    <row r="20" spans="1:5" ht="13" x14ac:dyDescent="0.3">
      <c r="A20" s="2"/>
      <c r="B20" s="9" t="s">
        <v>52</v>
      </c>
      <c r="C20" s="7"/>
      <c r="D20" s="32"/>
      <c r="E20" s="7"/>
    </row>
    <row r="21" spans="1:5" ht="13" x14ac:dyDescent="0.3">
      <c r="A21" s="2"/>
      <c r="B21" s="6" t="s">
        <v>53</v>
      </c>
      <c r="C21" s="31">
        <v>9145432</v>
      </c>
      <c r="D21" s="31"/>
      <c r="E21" s="31">
        <v>7374157</v>
      </c>
    </row>
    <row r="22" spans="1:5" ht="13" x14ac:dyDescent="0.3">
      <c r="A22" s="2"/>
      <c r="B22" s="6" t="s">
        <v>54</v>
      </c>
      <c r="C22" s="31">
        <v>1096182</v>
      </c>
      <c r="D22" s="31"/>
      <c r="E22" s="31">
        <v>809642</v>
      </c>
    </row>
    <row r="23" spans="1:5" ht="13" x14ac:dyDescent="0.3">
      <c r="A23" s="2"/>
      <c r="B23" s="6" t="s">
        <v>55</v>
      </c>
      <c r="C23" s="31">
        <v>1055</v>
      </c>
      <c r="D23" s="31"/>
      <c r="E23" s="31">
        <v>4517</v>
      </c>
    </row>
    <row r="24" spans="1:5" ht="13" x14ac:dyDescent="0.3">
      <c r="A24" s="2"/>
      <c r="B24" s="9" t="s">
        <v>46</v>
      </c>
      <c r="C24" s="35">
        <f>SUM(C21:C23)</f>
        <v>10242669</v>
      </c>
      <c r="D24" s="35"/>
      <c r="E24" s="35">
        <f>SUM(E21:E23)</f>
        <v>8188316</v>
      </c>
    </row>
    <row r="25" spans="1:5" ht="12.5" x14ac:dyDescent="0.25">
      <c r="A25" s="2"/>
      <c r="B25" s="4"/>
      <c r="C25" s="30"/>
      <c r="D25" s="30"/>
      <c r="E25" s="30"/>
    </row>
    <row r="26" spans="1:5" ht="13" x14ac:dyDescent="0.3">
      <c r="A26" s="2"/>
      <c r="B26" s="9" t="s">
        <v>56</v>
      </c>
      <c r="C26" s="32"/>
      <c r="D26" s="32"/>
      <c r="E26" s="32"/>
    </row>
    <row r="27" spans="1:5" ht="13" x14ac:dyDescent="0.3">
      <c r="A27" s="2"/>
      <c r="B27" s="6" t="s">
        <v>57</v>
      </c>
      <c r="C27" s="31">
        <v>2265</v>
      </c>
      <c r="D27" s="31"/>
      <c r="E27" s="31">
        <v>440</v>
      </c>
    </row>
    <row r="28" spans="1:5" ht="13" x14ac:dyDescent="0.3">
      <c r="A28" s="2"/>
      <c r="B28" s="6" t="s">
        <v>58</v>
      </c>
      <c r="C28" s="36">
        <v>-741728</v>
      </c>
      <c r="D28" s="36"/>
      <c r="E28" s="36">
        <v>-597261</v>
      </c>
    </row>
    <row r="29" spans="1:5" ht="13" x14ac:dyDescent="0.3">
      <c r="A29" s="2"/>
      <c r="B29" s="9" t="s">
        <v>46</v>
      </c>
      <c r="C29" s="37">
        <f>SUM(C27:C28)</f>
        <v>-739463</v>
      </c>
      <c r="D29" s="37"/>
      <c r="E29" s="37">
        <f>SUM(E27:E28)</f>
        <v>-596821</v>
      </c>
    </row>
    <row r="30" spans="1:5" ht="12.5" x14ac:dyDescent="0.25">
      <c r="A30" s="2"/>
      <c r="B30" s="4"/>
      <c r="C30" s="33"/>
      <c r="D30" s="33"/>
      <c r="E30" s="33"/>
    </row>
    <row r="31" spans="1:5" ht="13" x14ac:dyDescent="0.3">
      <c r="A31" s="2"/>
      <c r="B31" s="9" t="s">
        <v>59</v>
      </c>
      <c r="C31" s="32"/>
      <c r="D31" s="38"/>
      <c r="E31" s="32"/>
    </row>
    <row r="32" spans="1:5" ht="13" x14ac:dyDescent="0.3">
      <c r="A32" s="2"/>
      <c r="B32" s="6" t="s">
        <v>60</v>
      </c>
      <c r="C32" s="36">
        <v>222847</v>
      </c>
      <c r="D32" s="33"/>
      <c r="E32" s="36">
        <v>21698</v>
      </c>
    </row>
    <row r="33" spans="1:6" ht="13" x14ac:dyDescent="0.3">
      <c r="A33" s="2"/>
      <c r="B33" s="6" t="s">
        <v>61</v>
      </c>
      <c r="C33" s="36">
        <v>-3887015</v>
      </c>
      <c r="D33" s="33"/>
      <c r="E33" s="36">
        <v>-1825726</v>
      </c>
    </row>
    <row r="34" spans="1:6" ht="13" x14ac:dyDescent="0.3">
      <c r="A34" s="2"/>
      <c r="B34" s="6" t="s">
        <v>62</v>
      </c>
      <c r="C34" s="39">
        <v>37295</v>
      </c>
      <c r="D34" s="33"/>
      <c r="E34" s="39">
        <v>34949</v>
      </c>
    </row>
    <row r="35" spans="1:6" ht="13" x14ac:dyDescent="0.3">
      <c r="A35" s="2"/>
      <c r="B35" s="6" t="s">
        <v>63</v>
      </c>
      <c r="C35" s="39">
        <v>-74062</v>
      </c>
      <c r="D35" s="33"/>
      <c r="E35" s="39">
        <v>-98799</v>
      </c>
    </row>
    <row r="36" spans="1:6" ht="13" x14ac:dyDescent="0.3">
      <c r="A36" s="2"/>
      <c r="B36" s="9" t="s">
        <v>46</v>
      </c>
      <c r="C36" s="37">
        <f>SUM(C32:C35)</f>
        <v>-3700935</v>
      </c>
      <c r="D36" s="37"/>
      <c r="E36" s="37">
        <f>SUM(E32:E35)</f>
        <v>-1867878</v>
      </c>
    </row>
    <row r="37" spans="1:6" ht="12.5" x14ac:dyDescent="0.25">
      <c r="A37" s="2"/>
      <c r="B37" s="4"/>
      <c r="C37" s="30"/>
      <c r="D37" s="30"/>
      <c r="E37" s="30"/>
    </row>
    <row r="38" spans="1:6" ht="13.5" thickBot="1" x14ac:dyDescent="0.35">
      <c r="A38" s="2"/>
      <c r="B38" s="9" t="s">
        <v>64</v>
      </c>
      <c r="C38" s="11">
        <f>C10-C16-C24-C29-C36</f>
        <v>17557761</v>
      </c>
      <c r="D38" s="37"/>
      <c r="E38" s="11">
        <f>E10-E16-E24-E29-E36</f>
        <v>12551695</v>
      </c>
    </row>
    <row r="39" spans="1:6" ht="13" thickTop="1" x14ac:dyDescent="0.25">
      <c r="A39" s="2"/>
      <c r="B39" s="4"/>
      <c r="C39" s="33"/>
      <c r="D39" s="33"/>
      <c r="E39" s="33"/>
    </row>
    <row r="40" spans="1:6" ht="13" x14ac:dyDescent="0.3">
      <c r="A40" s="2"/>
      <c r="B40" s="6" t="s">
        <v>65</v>
      </c>
      <c r="C40" s="31">
        <v>4930738</v>
      </c>
      <c r="D40" s="37"/>
      <c r="E40" s="31">
        <v>3267609</v>
      </c>
    </row>
    <row r="41" spans="1:6" ht="13" x14ac:dyDescent="0.3">
      <c r="A41" s="2"/>
      <c r="B41" s="9" t="s">
        <v>66</v>
      </c>
      <c r="C41" s="40">
        <f>C38-C40</f>
        <v>12627023</v>
      </c>
      <c r="D41" s="37"/>
      <c r="E41" s="40">
        <f>E38-E40</f>
        <v>9284086</v>
      </c>
    </row>
    <row r="42" spans="1:6" ht="13" x14ac:dyDescent="0.3">
      <c r="A42" s="2"/>
      <c r="B42" s="6"/>
      <c r="C42" s="31"/>
      <c r="D42" s="37"/>
      <c r="E42" s="31"/>
    </row>
    <row r="43" spans="1:6" ht="13" x14ac:dyDescent="0.3">
      <c r="A43" s="2"/>
      <c r="B43" s="9" t="s">
        <v>67</v>
      </c>
      <c r="C43" s="39">
        <v>-379</v>
      </c>
      <c r="D43" s="37"/>
      <c r="E43" s="32">
        <v>0</v>
      </c>
    </row>
    <row r="44" spans="1:6" ht="13" x14ac:dyDescent="0.3">
      <c r="A44" s="2"/>
      <c r="B44" s="6"/>
      <c r="C44" s="31"/>
      <c r="D44" s="37"/>
      <c r="E44" s="31"/>
    </row>
    <row r="45" spans="1:6" ht="13.5" thickBot="1" x14ac:dyDescent="0.35">
      <c r="A45" s="2"/>
      <c r="B45" s="9" t="s">
        <v>68</v>
      </c>
      <c r="C45" s="11">
        <f>C41-C43</f>
        <v>12627402</v>
      </c>
      <c r="D45" s="37"/>
      <c r="E45" s="11">
        <f>E41-E43</f>
        <v>9284086</v>
      </c>
    </row>
    <row r="46" spans="1:6" ht="13.5" thickTop="1" x14ac:dyDescent="0.3">
      <c r="A46" s="2"/>
      <c r="B46" s="6"/>
      <c r="C46" s="31"/>
      <c r="D46" s="37"/>
      <c r="E46" s="31"/>
    </row>
    <row r="47" spans="1:6" ht="13" x14ac:dyDescent="0.3">
      <c r="A47" s="41"/>
      <c r="B47" s="9" t="s">
        <v>69</v>
      </c>
      <c r="C47" s="42">
        <f>C45/1000000</f>
        <v>12.627402</v>
      </c>
      <c r="D47" s="37"/>
      <c r="E47" s="42">
        <f>E45/1000000</f>
        <v>9.2840860000000003</v>
      </c>
      <c r="F47" s="43"/>
    </row>
    <row r="48" spans="1:6" ht="12.5" x14ac:dyDescent="0.25">
      <c r="A48" s="2"/>
      <c r="B48" s="4"/>
      <c r="C48" s="30"/>
      <c r="D48" s="30"/>
      <c r="E48" s="30"/>
    </row>
    <row r="49" spans="1:6" ht="12.5" x14ac:dyDescent="0.25">
      <c r="A49" s="2"/>
      <c r="B49" s="4"/>
      <c r="C49" s="30"/>
      <c r="D49" s="30"/>
      <c r="E49" s="30"/>
    </row>
    <row r="50" spans="1:6" ht="12.5" x14ac:dyDescent="0.25">
      <c r="A50" s="2"/>
      <c r="B50" s="21"/>
      <c r="C50" s="50"/>
      <c r="D50" s="50"/>
      <c r="E50" s="50"/>
    </row>
    <row r="51" spans="1:6" ht="11.5" x14ac:dyDescent="0.25">
      <c r="A51" s="22"/>
      <c r="B51" s="23" t="s">
        <v>37</v>
      </c>
      <c r="C51" s="51" t="s">
        <v>39</v>
      </c>
      <c r="D51" s="51"/>
      <c r="E51" s="51"/>
      <c r="F51" s="44"/>
    </row>
    <row r="52" spans="1:6" ht="11.5" x14ac:dyDescent="0.25">
      <c r="A52" s="22"/>
      <c r="B52" s="24" t="s">
        <v>40</v>
      </c>
      <c r="C52" s="52" t="s">
        <v>42</v>
      </c>
      <c r="D52" s="52"/>
      <c r="E52" s="52"/>
      <c r="F52" s="44"/>
    </row>
    <row r="53" spans="1:6" ht="11.5" x14ac:dyDescent="0.25">
      <c r="A53" s="22"/>
      <c r="B53" s="25"/>
      <c r="C53" s="48"/>
      <c r="D53" s="48"/>
      <c r="E53" s="48"/>
      <c r="F53" s="44"/>
    </row>
    <row r="54" spans="1:6" s="47" customFormat="1" ht="2.15" customHeight="1" x14ac:dyDescent="0.2">
      <c r="A54" s="45"/>
      <c r="B54" s="45"/>
      <c r="C54" s="46"/>
      <c r="D54" s="46"/>
      <c r="E54" s="46"/>
    </row>
    <row r="55" spans="1:6" ht="10" x14ac:dyDescent="0.2"/>
    <row r="56" spans="1:6" ht="10" x14ac:dyDescent="0.2"/>
    <row r="57" spans="1:6" ht="10" x14ac:dyDescent="0.2"/>
    <row r="58" spans="1:6" ht="10" x14ac:dyDescent="0.2"/>
    <row r="59" spans="1:6" ht="10" x14ac:dyDescent="0.2"/>
    <row r="60" spans="1:6" ht="10" x14ac:dyDescent="0.2"/>
    <row r="61" spans="1:6" ht="10" x14ac:dyDescent="0.2"/>
    <row r="62" spans="1:6" ht="10" x14ac:dyDescent="0.2"/>
    <row r="63" spans="1:6" ht="10" x14ac:dyDescent="0.2"/>
    <row r="64" spans="1:6" ht="10" x14ac:dyDescent="0.2"/>
    <row r="65" ht="10" x14ac:dyDescent="0.2"/>
    <row r="66" ht="10" x14ac:dyDescent="0.2"/>
    <row r="67" ht="10" x14ac:dyDescent="0.2"/>
  </sheetData>
  <mergeCells count="9">
    <mergeCell ref="C51:E51"/>
    <mergeCell ref="C52:E52"/>
    <mergeCell ref="C53:E53"/>
    <mergeCell ref="A1:E1"/>
    <mergeCell ref="A2:E2"/>
    <mergeCell ref="A3:E3"/>
    <mergeCell ref="A4:E4"/>
    <mergeCell ref="B5:E5"/>
    <mergeCell ref="C50:E50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2024-07-09T20:41:49Z</dcterms:created>
  <dcterms:modified xsi:type="dcterms:W3CDTF">2024-07-10T16:32:42Z</dcterms:modified>
</cp:coreProperties>
</file>