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fenlace-my.sharepoint.com/personal/mfernandez_enlace_com_sv/Documents/Estados Financieros/2024/"/>
    </mc:Choice>
  </mc:AlternateContent>
  <xr:revisionPtr revIDLastSave="2" documentId="8_{7DC34A49-EDC3-4D2A-9985-0AEEAA765779}" xr6:coauthVersionLast="47" xr6:coauthVersionMax="47" xr10:uidLastSave="{2E728157-D20D-4CA5-BA97-B86A03949CF5}"/>
  <bookViews>
    <workbookView xWindow="-108" yWindow="-108" windowWidth="23256" windowHeight="12576" activeTab="1" xr2:uid="{A541170B-5414-4B8C-8BC3-DACE408FCA16}"/>
  </bookViews>
  <sheets>
    <sheet name="ESF_may" sheetId="1" r:id="rId1"/>
    <sheet name="ERI" sheetId="2" r:id="rId2"/>
  </sheets>
  <definedNames>
    <definedName name="\a">#N/A</definedName>
    <definedName name="_1">#REF!</definedName>
    <definedName name="_2">#N/A</definedName>
    <definedName name="_812001010001">#REF!</definedName>
    <definedName name="A_IMPRESIÓN_IM">#REF!</definedName>
    <definedName name="aaa">#N/A</definedName>
    <definedName name="aaaaaaaaaaaaaaa">#N/A</definedName>
    <definedName name="abbb" localSheetId="0">IF(#REF!&lt;&gt;"",#REF!*ESF_may!Periodic_rate,"")</definedName>
    <definedName name="abbb">IF(#REF!&lt;&gt;"",#REF!*[0]!Periodic_rate,"")</definedName>
    <definedName name="ACTI">#N/A</definedName>
    <definedName name="ACTIVO">#N/A</definedName>
    <definedName name="ACTUAL">#N/A</definedName>
    <definedName name="Afp">#N/A</definedName>
    <definedName name="akjk">#N/A</definedName>
    <definedName name="ani">#N/A</definedName>
    <definedName name="anjfdkajoklfd">#N/A</definedName>
    <definedName name="Annual_interest_rate">#REF!</definedName>
    <definedName name="_xlnm.Print_Area" localSheetId="0">ESF_may!$A$1:$K$57</definedName>
    <definedName name="_xlnm.Print_Area">#REF!</definedName>
    <definedName name="AS2DocOpenMode" hidden="1">"AS2DocumentEdit"</definedName>
    <definedName name="asd">#N/A</definedName>
    <definedName name="asde" localSheetId="0">IF(#REF!&lt;&gt;"",#REF!*[0]!kj,"")</definedName>
    <definedName name="asde">IF(#REF!&lt;&gt;"",#REF!*[0]!kj,"")</definedName>
    <definedName name="Balance" localSheetId="0">IF(OR(#REF!="",#REF!=[0]!sdsadsa),"",#REF!+1)</definedName>
    <definedName name="Balance">IF(OR(#REF!="",#REF!=sdsadsa),"",#REF!+1)</definedName>
    <definedName name="_xlnm.Database">#REF!</definedName>
    <definedName name="bccc">IF(#REF!&lt;&gt;"",#REF!*#REF!,"")</definedName>
    <definedName name="Beg.Bal">IF(#REF!&lt;&gt;"",#REF!,"")</definedName>
    <definedName name="Beg_Bal">#REF!</definedName>
    <definedName name="BUENO">#REF!</definedName>
    <definedName name="Calculated_payment">#REF!</definedName>
    <definedName name="camilo">#REF!</definedName>
    <definedName name="CATA">#REF!</definedName>
    <definedName name="CATALO">#REF!</definedName>
    <definedName name="catalogo">#REF!</definedName>
    <definedName name="ccc">#N/A</definedName>
    <definedName name="CCCC">IF(#REF!&lt;&gt;"",#REF!-#REF!,"")</definedName>
    <definedName name="CIF">#REF!</definedName>
    <definedName name="COSTOS">#REF!</definedName>
    <definedName name="Cuent">#N/A</definedName>
    <definedName name="Cuenta">#N/A</definedName>
    <definedName name="Cum.Interest">IF(#REF!&lt;&gt;"",#REF!+#REF!,"")</definedName>
    <definedName name="Data">#REF!</definedName>
    <definedName name="ddd">#REF!</definedName>
    <definedName name="DEP" localSheetId="0">#REF!</definedName>
    <definedName name="DEP">#REF!</definedName>
    <definedName name="EDIFICIO">#N/A</definedName>
    <definedName name="eds">#N/A</definedName>
    <definedName name="EF">#REF!</definedName>
    <definedName name="EGRESOS">#REF!</definedName>
    <definedName name="End_Bal" localSheetId="0">#REF!</definedName>
    <definedName name="End_Bal">#REF!</definedName>
    <definedName name="Ending.Balance">IF(#REF!&lt;&gt;"",#REF!-#REF!,"")</definedName>
    <definedName name="ENE">#REF!</definedName>
    <definedName name="Entered_payment">#REF!</definedName>
    <definedName name="ER">#REF!</definedName>
    <definedName name="es">#N/A</definedName>
    <definedName name="Extra_Pay">#REF!</definedName>
    <definedName name="FACTOR">#REF!</definedName>
    <definedName name="First_payment_due">#REF!</definedName>
    <definedName name="First_payment_no">#REF!</definedName>
    <definedName name="Full_Print">#REF!</definedName>
    <definedName name="gjhgbhghjg">#N/A</definedName>
    <definedName name="Header_Row">ROW(#REF!)</definedName>
    <definedName name="HERRAMIENTA">#N/A</definedName>
    <definedName name="hghgjhgbkj">#N/A</definedName>
    <definedName name="hikjhikjhjikj">#N/A</definedName>
    <definedName name="INCENDIO">#N/A</definedName>
    <definedName name="Indices">#REF!</definedName>
    <definedName name="INGRESOS">#REF!</definedName>
    <definedName name="INPC">#REF!</definedName>
    <definedName name="INSTALACION">#N/A</definedName>
    <definedName name="Int">#REF!</definedName>
    <definedName name="inter" localSheetId="0">IF(#REF!&lt;&gt;"",#REF!*[0]!per,"")</definedName>
    <definedName name="inter">IF(#REF!&lt;&gt;"",#REF!*per,"")</definedName>
    <definedName name="Interest" localSheetId="0">IF(#REF!&lt;&gt;"",#REF!*ESF_may!Periodic_rate,"")</definedName>
    <definedName name="Interest">IF(#REF!&lt;&gt;"",#REF!*Periodic_rate,"")</definedName>
    <definedName name="Interest_Rate">#REF!</definedName>
    <definedName name="julio">#N/A</definedName>
    <definedName name="k" localSheetId="0">IF(OR(#REF!="",#REF!=[0]!eds),"",#REF!+1)</definedName>
    <definedName name="k">IF(OR(#REF!="",#REF!=eds),"",#REF!+1)</definedName>
    <definedName name="karla">IF(#REF!&lt;&gt;"",#REF!,"")</definedName>
    <definedName name="kj">#N/A</definedName>
    <definedName name="kjdfjakjflkjsadkfljads" localSheetId="0">[0]!Payments_per_year*[0]!Term_in_years</definedName>
    <definedName name="kjdfjakjflkjsadkfljads">[0]!Payments_per_year*[0]!Term_in_years</definedName>
    <definedName name="Last_Row" localSheetId="0">IF([0]!Values_Entered,[0]!Header_Row+ESF_may!Number_of_Payments,[0]!Header_Row)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">#REF!</definedName>
    <definedName name="MAQUINARIA">#N/A</definedName>
    <definedName name="MARINA">#REF!</definedName>
    <definedName name="MOBILIARIO">#N/A</definedName>
    <definedName name="Nombre_Clientes">#REF!</definedName>
    <definedName name="NUEVO">#REF!</definedName>
    <definedName name="Num_Pmt_Per_Year">#REF!</definedName>
    <definedName name="Number_of_Payments" localSheetId="0">MATCH(0.01,ESF_may!End_Bal,-1)+1</definedName>
    <definedName name="Number_of_Payments">MATCH(0.01,End_Bal,-1)+1</definedName>
    <definedName name="Obra1">#REF!</definedName>
    <definedName name="Obra2">#REF!</definedName>
    <definedName name="OOO">#N/A</definedName>
    <definedName name="OTROSGTOS">#REF!</definedName>
    <definedName name="pago">#N/A</definedName>
    <definedName name="pay" localSheetId="0">IF(OR(#REF!="",#REF!=[0]!total),"",#REF!+1)</definedName>
    <definedName name="pay">IF(OR(#REF!="",#REF!=total),"",#REF!+1)</definedName>
    <definedName name="Pay_Date" localSheetId="0">#REF!</definedName>
    <definedName name="Pay_Date">#REF!</definedName>
    <definedName name="Pay_Num">#REF!</definedName>
    <definedName name="payment.Num" localSheetId="0">IF(OR(#REF!="",#REF!=ESF_may!Total_payments),"",#REF!+1)</definedName>
    <definedName name="payment.Num">IF(OR(#REF!="",#REF!=Total_payments),"",#REF!+1)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s_per_year">#REF!</definedName>
    <definedName name="per">#N/A</definedName>
    <definedName name="Periodic_rate" localSheetId="0">[0]!Annual_interest_rate/[0]!Payments_per_year</definedName>
    <definedName name="Periodic_rate">Annual_interest_rate/Payments_per_year</definedName>
    <definedName name="Pmt_to_use">#REF!</definedName>
    <definedName name="PRECIO">#REF!</definedName>
    <definedName name="princ">#N/A</definedName>
    <definedName name="Principal" localSheetId="0">IF(#REF!&lt;&gt;"",MIN(#REF!,[0]!Pmt_to_use-#REF!),"")</definedName>
    <definedName name="Principal">IF(#REF!&lt;&gt;"",MIN(#REF!,Pmt_to_use-#REF!),"")</definedName>
    <definedName name="Print_Area_Reset" localSheetId="0">OFFSET([0]!Full_Print,0,0,ESF_may!Last_Row)</definedName>
    <definedName name="Print_Area_Reset">OFFSET(Full_Print,0,0,Last_Row)</definedName>
    <definedName name="PRINT_TITLES_MI">#REF!</definedName>
    <definedName name="qqqqq">#N/A</definedName>
    <definedName name="qqqqqqqqqqqq">#N/A</definedName>
    <definedName name="qwreee" localSheetId="0">IF(#REF!&lt;&gt;"",#REF!*[0]!pago,"")</definedName>
    <definedName name="qwreee">IF(#REF!&lt;&gt;"",#REF!*pago,"")</definedName>
    <definedName name="qww" localSheetId="0">IF(#REF!&lt;&gt;"",#REF!*[0]!pago,"")</definedName>
    <definedName name="qww">IF(#REF!&lt;&gt;"",#REF!*[0]!pago,"")</definedName>
    <definedName name="retenciones">#N/A</definedName>
    <definedName name="ruth" localSheetId="0">IF(#REF!&lt;&gt;"",#REF!*[0]!kj,"")</definedName>
    <definedName name="ruth">IF(#REF!&lt;&gt;"",#REF!*[0]!kj,"")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asfdsadf" localSheetId="0">[0]!Payments_per_year*[0]!Term_in_years</definedName>
    <definedName name="sdasfdsadf">[0]!Payments_per_year*[0]!Term_in_years</definedName>
    <definedName name="sddd">#N/A</definedName>
    <definedName name="sdsadsa">#N/A</definedName>
    <definedName name="show">#N/A</definedName>
    <definedName name="Show.Date" localSheetId="0">IF(#REF!&lt;&gt;"",DATE(YEAR([0]!First_payment_due),MONTH([0]!First_payment_due)+(#REF!-1)*12/[0]!Payments_per_year,DAY([0]!First_payment_due)),"")</definedName>
    <definedName name="Show.Date">IF(#REF!&lt;&gt;"",DATE(YEAR(First_payment_due),MONTH(First_payment_due)+(#REF!-1)*12/Payments_per_year,DAY(First_payment_due)),"")</definedName>
    <definedName name="SOLICITUD">#REF!</definedName>
    <definedName name="solo">#N/A</definedName>
    <definedName name="SS">#REF!</definedName>
    <definedName name="Table_beg_bal">#REF!</definedName>
    <definedName name="Table_prior_interest">#REF!</definedName>
    <definedName name="Table_start_date">#REF!</definedName>
    <definedName name="Table_start_pmt">#REF!</definedName>
    <definedName name="Term_in_years">#REF!</definedName>
    <definedName name="_xlnm.Print_Titles">#REF!</definedName>
    <definedName name="total">#N/A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ayments" localSheetId="0">[0]!Payments_per_year*[0]!Term_in_years</definedName>
    <definedName name="Total_payments">Payments_per_year*Term_in_years</definedName>
    <definedName name="TRANSPORTE">#N/A</definedName>
    <definedName name="TRANSPORTE1">#N/A</definedName>
    <definedName name="TRANSPORTE2">#N/A</definedName>
    <definedName name="TRANSPORTE3">#N/A</definedName>
    <definedName name="VALOR">#N/A</definedName>
    <definedName name="Values_Entered">#N/A</definedName>
    <definedName name="vida_util">COUNT(#REF!)</definedName>
    <definedName name="vvv">#N/A</definedName>
    <definedName name="WWW">IF(#REF!&lt;&gt;"",#REF!*#REF!,"")</definedName>
    <definedName name="xxx">IF(#REF!&lt;&gt;"",#REF!*#REF!,"")</definedName>
    <definedName name="yo">#N/A</definedName>
    <definedName name="zz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6" i="1"/>
  <c r="C34" i="1"/>
  <c r="I33" i="1"/>
  <c r="H32" i="1"/>
  <c r="I30" i="1" s="1"/>
  <c r="K29" i="1" s="1"/>
  <c r="C30" i="1"/>
  <c r="C28" i="1"/>
  <c r="I25" i="1"/>
  <c r="C25" i="1"/>
  <c r="I23" i="1"/>
  <c r="K22" i="1" s="1"/>
  <c r="C23" i="1"/>
  <c r="C21" i="1"/>
  <c r="I20" i="1"/>
  <c r="I18" i="1"/>
  <c r="H16" i="1"/>
  <c r="I14" i="1" s="1"/>
  <c r="K8" i="1" s="1"/>
  <c r="C15" i="1"/>
  <c r="C13" i="1"/>
  <c r="I9" i="1"/>
  <c r="C9" i="1"/>
  <c r="E8" i="1" l="1"/>
  <c r="E27" i="1"/>
  <c r="K27" i="1"/>
  <c r="K42" i="1" s="1"/>
  <c r="E42" i="1"/>
  <c r="I42" i="1" l="1"/>
</calcChain>
</file>

<file path=xl/sharedStrings.xml><?xml version="1.0" encoding="utf-8"?>
<sst xmlns="http://schemas.openxmlformats.org/spreadsheetml/2006/main" count="122" uniqueCount="105">
  <si>
    <t>SERVICIOS FINANCIEROS ENLACE, S.A. DE C.V.</t>
  </si>
  <si>
    <t>LA LIBERTAD, EL SALVADOR C.A.</t>
  </si>
  <si>
    <t xml:space="preserve">ESTADO DE SITUACIÓN FINANCIERA </t>
  </si>
  <si>
    <t>AL 31 DE MAYO DE 2024</t>
  </si>
  <si>
    <t>AL 31 DE DICIEMBRE DE 2012</t>
  </si>
  <si>
    <t>(EXPRESADO EN DÓLARES DE LOS ESTADOS UNIDOS DE AMÉRICA US$)</t>
  </si>
  <si>
    <t>ACTIVOS</t>
  </si>
  <si>
    <t>PASIVOS</t>
  </si>
  <si>
    <t>ACTIVO CORRIENTE</t>
  </si>
  <si>
    <t>US$</t>
  </si>
  <si>
    <t>PASIVO CORRIENTE</t>
  </si>
  <si>
    <t>EFECTIVO Y EQUIVALENTES DEL EFECTIVO</t>
  </si>
  <si>
    <t>PRÈSTAMOS FINANCIEROS A CORTO PLAZO</t>
  </si>
  <si>
    <t>EFECTIVO EN CAJA</t>
  </si>
  <si>
    <t>PRESTAMOS ADQUIRIDOS</t>
  </si>
  <si>
    <t>EFECTIVO EN BANCOS - DEPOSITOS A LA VISTA</t>
  </si>
  <si>
    <t xml:space="preserve">PORCION CIRCULANTE DE PRESTAMOS CONTRATADOS </t>
  </si>
  <si>
    <t>EQUIVALENTES DE EFECTIVO</t>
  </si>
  <si>
    <t>OTRAS OBLIGACIONES FINANCIERAS A CORTO PLAZO</t>
  </si>
  <si>
    <t>INVERSIONES FINANCIERAS DE CORTO PLAZO</t>
  </si>
  <si>
    <t>INTERÉS POR PAGAR</t>
  </si>
  <si>
    <t>INSTRUMENTO FINANCIERO DE CORTO PLAZO</t>
  </si>
  <si>
    <t xml:space="preserve">ACREEDORES COMERCIALES Y OTRAS CUENTAS POR PAGAR </t>
  </si>
  <si>
    <t>PRESTAMOS POR COBRAR A CORTO PLAZO</t>
  </si>
  <si>
    <t>OTRAS CUENTAS POR PAGAR Y ACREEDORES DIVERSOS</t>
  </si>
  <si>
    <t>PRÈSTAMOS A PARTICULARES</t>
  </si>
  <si>
    <t>IMPUESTOS POR PAGAR</t>
  </si>
  <si>
    <t>INTERESES POR COBRAR - VIGENTES</t>
  </si>
  <si>
    <t>DIVIDENDOS POR PAGAR</t>
  </si>
  <si>
    <t>PRÉSTAMOS VENCIDOS</t>
  </si>
  <si>
    <t>OBLIGACIONES POR BENEFICIOS A EMPLEADOS A CORTO PLAZO</t>
  </si>
  <si>
    <t>INTERESES POR COBRAR - VENCIDOS</t>
  </si>
  <si>
    <t>BENEFICIOS A EMPLEADOS</t>
  </si>
  <si>
    <t>PROVISIÒN POR INCOBRABILIDAD DE PRESTAMOS</t>
  </si>
  <si>
    <t>OBLIGACIONES A CORTO PLAZO BAJO ARRENDAMIENTO FINANCIERO</t>
  </si>
  <si>
    <t>BIENES RECIBIDOS EN PAGO O ADJUDICADOS</t>
  </si>
  <si>
    <t>OBLIGACIONES BAJO ARRENDAMIENTO FINANCIERO</t>
  </si>
  <si>
    <t>PASIVO NO CORRIENTE</t>
  </si>
  <si>
    <t>DEUDORES COMERCIALES Y OTRAS CUENTAS POR COBRAR</t>
  </si>
  <si>
    <t>PRÈSTAMOS FINANCIEROS A LARGO PLAZO</t>
  </si>
  <si>
    <t>OTRAS CUENTAS POR COBRAR Y DEUDORES DIVERSOS</t>
  </si>
  <si>
    <t>PRÉSTAMOS ADQUIRIDOS</t>
  </si>
  <si>
    <t>GASTOS PAGADOS POR ANTICIPADOS</t>
  </si>
  <si>
    <t>OBLIGACIONES A LARGO PLAZO BAJO ARRENDAMIENTO FINANCIERO</t>
  </si>
  <si>
    <t>ANTICIPOS</t>
  </si>
  <si>
    <t xml:space="preserve">ARRENDAMIENTO FINANCIERO </t>
  </si>
  <si>
    <t>ACTIVO NO CORRIENTE</t>
  </si>
  <si>
    <t>TOTAL PASIVOS</t>
  </si>
  <si>
    <t>PRÈSTAMOS POR COBRAR MAS DE UN AÑO PLAZO</t>
  </si>
  <si>
    <t>PATRIMONIO</t>
  </si>
  <si>
    <t xml:space="preserve">PRÈSTAMOS A PARTICULARES </t>
  </si>
  <si>
    <t>PATRIMONIO NETO</t>
  </si>
  <si>
    <t>PROPIEDAD, PLANTA Y EQUIPO</t>
  </si>
  <si>
    <t xml:space="preserve">CAPITAL Y RESERVAS </t>
  </si>
  <si>
    <t>PROPIEDADES INMOBILIARIAS</t>
  </si>
  <si>
    <t>CAPITAL SOCIAL</t>
  </si>
  <si>
    <t xml:space="preserve">MOBILIARIO Y EQUIPO DE OFICINA </t>
  </si>
  <si>
    <t>RESERVA LEGAL</t>
  </si>
  <si>
    <t xml:space="preserve">DEPRECIACIÒN ACUMULADA </t>
  </si>
  <si>
    <t>RESULTADOS ACUMULADOS</t>
  </si>
  <si>
    <t>AMORTIZABLES</t>
  </si>
  <si>
    <t>RESULTADOS DE EJERCICIOS ANTERIORES</t>
  </si>
  <si>
    <t xml:space="preserve">CONTRUCCIONES Y REMODELACIONES </t>
  </si>
  <si>
    <t>RESULTADOS DEL PRESENTE EJERCICIO</t>
  </si>
  <si>
    <t xml:space="preserve">ACTIVOS INTANGIBLES </t>
  </si>
  <si>
    <t xml:space="preserve">ACTIVOS INTANGIBLES Y OTROS DERECHOS </t>
  </si>
  <si>
    <t>AMORTIZACIÒN ACTIVOS INTANGIBLES</t>
  </si>
  <si>
    <t>ACTIVO POR IMPUESTO DIFERIDO</t>
  </si>
  <si>
    <t>ACTIVO POR IMPUESTO SOBRE LA RENTA DIFERIDO</t>
  </si>
  <si>
    <t>TOTAL ACTIVOS</t>
  </si>
  <si>
    <t>TOTAL PASIVOS Y PATRIMONIO</t>
  </si>
  <si>
    <t>ESTADO DE RESULTADO INTEGRAL</t>
  </si>
  <si>
    <t>POR EL PERÍODO DEL 01 DE ENERO AL 31 DE MAYO DE 2024</t>
  </si>
  <si>
    <t>INGRESOS</t>
  </si>
  <si>
    <t>INGRESOS DE OPERACIÓN</t>
  </si>
  <si>
    <t xml:space="preserve">   CARTERA DE PRÉSTAMOS</t>
  </si>
  <si>
    <t xml:space="preserve">   INTERESES ORDINARIOS</t>
  </si>
  <si>
    <t xml:space="preserve">   INTERESES MORATORIOS</t>
  </si>
  <si>
    <t>INGRESOS DE OTRAS OPERACIONES</t>
  </si>
  <si>
    <t xml:space="preserve">   COMISION POR INTERMEDIACION DE SEGUROS</t>
  </si>
  <si>
    <t xml:space="preserve">   INTERESES SOBRE DEPÓSITOS EN ENTIDADES FINANCIERAS</t>
  </si>
  <si>
    <t>COSTOS DE OPERACIONES</t>
  </si>
  <si>
    <t xml:space="preserve">   COSTOS FINANCIEROS</t>
  </si>
  <si>
    <t xml:space="preserve">   INTERESES</t>
  </si>
  <si>
    <t xml:space="preserve">   COMISIONES</t>
  </si>
  <si>
    <t xml:space="preserve">   OTROS COSTOS FINANCIEROS</t>
  </si>
  <si>
    <t xml:space="preserve">   RESERVAS DE SANEAMIENTO</t>
  </si>
  <si>
    <t xml:space="preserve">   RESERVAS DE SANEAMIENTO DE ACTIVOS DE RIESGOS</t>
  </si>
  <si>
    <t>UTILIDAD BRUTA</t>
  </si>
  <si>
    <t>GASTOS</t>
  </si>
  <si>
    <t>GASTOS DE OPERACION</t>
  </si>
  <si>
    <t xml:space="preserve">   GASTOS DE FUNCIONARIOS Y EMPLEADOS</t>
  </si>
  <si>
    <t xml:space="preserve">   GASTOS GENERALES</t>
  </si>
  <si>
    <t xml:space="preserve">   DEPRECIACIONES Y AMORTIZACIONES</t>
  </si>
  <si>
    <t>UTILIDAD DE OPERACIÓN</t>
  </si>
  <si>
    <t xml:space="preserve">INGRESOS Y GASTOS DE NO OPERACIÓN </t>
  </si>
  <si>
    <t xml:space="preserve">  OTROS INGRESOS </t>
  </si>
  <si>
    <t xml:space="preserve">   RECUPERACIONES DE PRÉSTAMOS E INTERESES</t>
  </si>
  <si>
    <t xml:space="preserve">   OTROS INGRESOS</t>
  </si>
  <si>
    <t xml:space="preserve">  OTROS GASTOS</t>
  </si>
  <si>
    <t>UTILIDAD ANTES DE RESERVAS E IMPUESTO SOBRE LA RENTA</t>
  </si>
  <si>
    <t xml:space="preserve">     RESERVA LEGAL</t>
  </si>
  <si>
    <t xml:space="preserve">     IMPUESTO SOBRE LA RENTA CORRIENTE</t>
  </si>
  <si>
    <t>UTILIDAD NETA</t>
  </si>
  <si>
    <r>
      <t>(EXPRESADO EN DÓLARES DE LOS ESTADOS UNIDOS DE AMÉRICA US</t>
    </r>
    <r>
      <rPr>
        <b/>
        <sz val="11"/>
        <rFont val="Bell MT"/>
        <family val="1"/>
      </rPr>
      <t>$</t>
    </r>
    <r>
      <rPr>
        <b/>
        <sz val="10"/>
        <rFont val="Bell MT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</si>
</sst>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);\-#,##0.00"/>
  </numFmts>
  <fonts count="34" x14ac:knownFonts="1">
    <font>
      <sz val="10"/>
      <name val="Arial"/>
      <family val="2"/>
    </font>
    <font>
      <sz val="8"/>
      <color indexed="8"/>
      <name val="Calibri"/>
      <family val="2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9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8"/>
      <color indexed="30"/>
      <name val="Times New Roman"/>
      <family val="1"/>
    </font>
    <font>
      <sz val="8.0500000000000007"/>
      <color indexed="8"/>
      <name val="Times New Roman"/>
      <family val="1"/>
    </font>
    <font>
      <b/>
      <sz val="11"/>
      <name val="Bell MT"/>
      <family val="1"/>
    </font>
    <font>
      <b/>
      <sz val="10"/>
      <name val="Bell MT"/>
      <family val="1"/>
    </font>
    <font>
      <sz val="18"/>
      <name val="Sylfaen"/>
      <family val="1"/>
    </font>
    <font>
      <sz val="9"/>
      <name val="Sylfaen"/>
      <family val="1"/>
    </font>
    <font>
      <sz val="9"/>
      <name val="Times New Roman"/>
      <family val="1"/>
    </font>
    <font>
      <sz val="10"/>
      <name val="Sylfae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88">
    <xf numFmtId="0" fontId="0" fillId="0" borderId="0" xfId="0"/>
    <xf numFmtId="0" fontId="3" fillId="0" borderId="0" xfId="1" applyFont="1"/>
    <xf numFmtId="165" fontId="3" fillId="0" borderId="0" xfId="1" applyNumberFormat="1" applyFont="1"/>
    <xf numFmtId="0" fontId="6" fillId="0" borderId="0" xfId="1" applyFont="1" applyAlignment="1">
      <alignment horizontal="center" vertical="center"/>
    </xf>
    <xf numFmtId="4" fontId="7" fillId="0" borderId="0" xfId="0" applyNumberFormat="1" applyFont="1"/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left" vertical="center"/>
    </xf>
    <xf numFmtId="0" fontId="9" fillId="0" borderId="0" xfId="1" applyFont="1"/>
    <xf numFmtId="165" fontId="9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left" vertical="center"/>
    </xf>
    <xf numFmtId="0" fontId="11" fillId="0" borderId="0" xfId="1" applyFont="1"/>
    <xf numFmtId="165" fontId="11" fillId="0" borderId="0" xfId="1" applyNumberFormat="1" applyFont="1"/>
    <xf numFmtId="164" fontId="12" fillId="0" borderId="0" xfId="1" applyNumberFormat="1" applyFont="1" applyAlignment="1">
      <alignment horizontal="left" vertical="center"/>
    </xf>
    <xf numFmtId="0" fontId="11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16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/>
    </xf>
    <xf numFmtId="165" fontId="3" fillId="0" borderId="0" xfId="1" applyNumberFormat="1" applyFont="1" applyAlignment="1">
      <alignment vertical="center"/>
    </xf>
    <xf numFmtId="164" fontId="3" fillId="0" borderId="0" xfId="1" applyNumberFormat="1" applyFont="1" applyAlignment="1">
      <alignment horizontal="left" vertical="center"/>
    </xf>
    <xf numFmtId="0" fontId="13" fillId="0" borderId="0" xfId="1" applyFont="1" applyAlignment="1">
      <alignment horizontal="left"/>
    </xf>
    <xf numFmtId="165" fontId="14" fillId="0" borderId="0" xfId="1" applyNumberFormat="1" applyFont="1"/>
    <xf numFmtId="164" fontId="3" fillId="0" borderId="0" xfId="1" applyNumberFormat="1" applyFont="1" applyAlignment="1">
      <alignment vertical="center"/>
    </xf>
    <xf numFmtId="0" fontId="8" fillId="0" borderId="0" xfId="1" applyFont="1" applyAlignment="1">
      <alignment horizontal="left"/>
    </xf>
    <xf numFmtId="166" fontId="3" fillId="0" borderId="0" xfId="0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43" fontId="11" fillId="0" borderId="0" xfId="1" applyNumberFormat="1" applyFont="1"/>
    <xf numFmtId="165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43" fontId="3" fillId="0" borderId="0" xfId="1" applyNumberFormat="1" applyFont="1" applyAlignment="1">
      <alignment horizontal="left"/>
    </xf>
    <xf numFmtId="43" fontId="3" fillId="0" borderId="0" xfId="1" applyNumberFormat="1" applyFont="1"/>
    <xf numFmtId="0" fontId="15" fillId="0" borderId="0" xfId="1" applyFont="1" applyAlignment="1">
      <alignment horizontal="left"/>
    </xf>
    <xf numFmtId="43" fontId="4" fillId="0" borderId="0" xfId="1" applyNumberFormat="1" applyFont="1"/>
    <xf numFmtId="43" fontId="11" fillId="0" borderId="0" xfId="1" applyNumberFormat="1" applyFont="1" applyAlignment="1">
      <alignment horizontal="left"/>
    </xf>
    <xf numFmtId="43" fontId="3" fillId="0" borderId="0" xfId="1" applyNumberFormat="1" applyFont="1" applyAlignment="1">
      <alignment horizontal="left" vertical="center"/>
    </xf>
    <xf numFmtId="43" fontId="3" fillId="0" borderId="0" xfId="1" applyNumberFormat="1" applyFont="1" applyAlignment="1">
      <alignment vertical="center"/>
    </xf>
    <xf numFmtId="164" fontId="13" fillId="0" borderId="0" xfId="1" applyNumberFormat="1" applyFont="1" applyAlignment="1">
      <alignment horizontal="left"/>
    </xf>
    <xf numFmtId="165" fontId="16" fillId="0" borderId="0" xfId="2" applyNumberFormat="1" applyFont="1"/>
    <xf numFmtId="165" fontId="4" fillId="0" borderId="0" xfId="1" applyNumberFormat="1" applyFont="1"/>
    <xf numFmtId="165" fontId="3" fillId="0" borderId="1" xfId="1" applyNumberFormat="1" applyFont="1" applyBorder="1"/>
    <xf numFmtId="165" fontId="3" fillId="0" borderId="0" xfId="1" applyNumberFormat="1" applyFont="1" applyAlignment="1">
      <alignment horizontal="left"/>
    </xf>
    <xf numFmtId="0" fontId="17" fillId="0" borderId="0" xfId="1" applyFont="1"/>
    <xf numFmtId="164" fontId="12" fillId="0" borderId="0" xfId="1" applyNumberFormat="1" applyFont="1" applyAlignment="1">
      <alignment horizontal="left" vertical="center" wrapText="1"/>
    </xf>
    <xf numFmtId="164" fontId="9" fillId="0" borderId="0" xfId="1" applyNumberFormat="1" applyFont="1" applyAlignment="1">
      <alignment horizontal="left" vertical="center"/>
    </xf>
    <xf numFmtId="165" fontId="12" fillId="0" borderId="2" xfId="1" applyNumberFormat="1" applyFont="1" applyBorder="1" applyAlignment="1">
      <alignment vertical="center"/>
    </xf>
    <xf numFmtId="0" fontId="2" fillId="0" borderId="0" xfId="1" applyFont="1" applyAlignment="1">
      <alignment horizontal="left"/>
    </xf>
    <xf numFmtId="164" fontId="18" fillId="0" borderId="0" xfId="1" applyNumberFormat="1" applyFont="1" applyAlignment="1">
      <alignment horizontal="left" vertical="center" wrapText="1"/>
    </xf>
    <xf numFmtId="164" fontId="19" fillId="0" borderId="0" xfId="1" applyNumberFormat="1" applyFont="1" applyAlignment="1">
      <alignment horizontal="left" vertical="center" wrapText="1"/>
    </xf>
    <xf numFmtId="164" fontId="20" fillId="0" borderId="0" xfId="1" applyNumberFormat="1" applyFont="1" applyAlignment="1">
      <alignment horizontal="left" vertical="center"/>
    </xf>
    <xf numFmtId="165" fontId="18" fillId="0" borderId="2" xfId="1" applyNumberFormat="1" applyFont="1" applyBorder="1" applyAlignment="1">
      <alignment vertical="center"/>
    </xf>
    <xf numFmtId="165" fontId="9" fillId="0" borderId="0" xfId="1" applyNumberFormat="1" applyFont="1" applyAlignment="1">
      <alignment vertical="center"/>
    </xf>
    <xf numFmtId="43" fontId="21" fillId="0" borderId="0" xfId="1" applyNumberFormat="1" applyFont="1"/>
    <xf numFmtId="0" fontId="22" fillId="0" borderId="0" xfId="1" applyFont="1"/>
    <xf numFmtId="165" fontId="17" fillId="0" borderId="0" xfId="1" applyNumberFormat="1" applyFont="1"/>
    <xf numFmtId="43" fontId="17" fillId="0" borderId="0" xfId="1" applyNumberFormat="1" applyFont="1"/>
    <xf numFmtId="0" fontId="17" fillId="0" borderId="0" xfId="1" applyFont="1" applyAlignment="1">
      <alignment horizontal="left"/>
    </xf>
    <xf numFmtId="0" fontId="23" fillId="0" borderId="0" xfId="1" applyFont="1" applyAlignment="1">
      <alignment vertical="center"/>
    </xf>
    <xf numFmtId="166" fontId="24" fillId="0" borderId="0" xfId="0" applyNumberFormat="1" applyFont="1" applyAlignment="1">
      <alignment horizontal="right" vertical="center"/>
    </xf>
    <xf numFmtId="44" fontId="17" fillId="0" borderId="0" xfId="1" applyNumberFormat="1" applyFont="1"/>
    <xf numFmtId="164" fontId="17" fillId="0" borderId="0" xfId="1" applyNumberFormat="1" applyFont="1"/>
    <xf numFmtId="164" fontId="11" fillId="0" borderId="0" xfId="1" applyNumberFormat="1" applyFont="1"/>
    <xf numFmtId="44" fontId="11" fillId="0" borderId="0" xfId="1" applyNumberFormat="1" applyFont="1"/>
    <xf numFmtId="0" fontId="11" fillId="0" borderId="0" xfId="1" applyFont="1" applyAlignment="1">
      <alignment vertical="center"/>
    </xf>
    <xf numFmtId="164" fontId="11" fillId="0" borderId="0" xfId="1" applyNumberFormat="1" applyFont="1" applyAlignment="1">
      <alignment horizontal="left"/>
    </xf>
    <xf numFmtId="44" fontId="11" fillId="0" borderId="0" xfId="1" applyNumberFormat="1" applyFont="1" applyAlignment="1">
      <alignment horizontal="left"/>
    </xf>
    <xf numFmtId="0" fontId="27" fillId="0" borderId="0" xfId="2" applyFont="1"/>
    <xf numFmtId="0" fontId="15" fillId="0" borderId="0" xfId="2" applyFont="1"/>
    <xf numFmtId="0" fontId="29" fillId="0" borderId="0" xfId="2" applyFont="1"/>
    <xf numFmtId="0" fontId="31" fillId="0" borderId="0" xfId="2" applyFont="1"/>
    <xf numFmtId="164" fontId="29" fillId="0" borderId="0" xfId="1" applyNumberFormat="1" applyFont="1" applyAlignment="1">
      <alignment horizontal="left" vertical="center" wrapText="1"/>
    </xf>
    <xf numFmtId="0" fontId="32" fillId="0" borderId="0" xfId="2" applyFont="1"/>
    <xf numFmtId="0" fontId="33" fillId="0" borderId="0" xfId="2" applyFont="1"/>
    <xf numFmtId="43" fontId="28" fillId="0" borderId="0" xfId="2" applyNumberFormat="1" applyFont="1"/>
    <xf numFmtId="43" fontId="29" fillId="0" borderId="0" xfId="2" applyNumberFormat="1" applyFont="1"/>
    <xf numFmtId="43" fontId="29" fillId="0" borderId="0" xfId="2" applyNumberFormat="1" applyFont="1" applyAlignment="1">
      <alignment horizontal="right" vertical="center"/>
    </xf>
    <xf numFmtId="43" fontId="29" fillId="0" borderId="1" xfId="2" applyNumberFormat="1" applyFont="1" applyBorder="1" applyAlignment="1">
      <alignment horizontal="right" vertical="center"/>
    </xf>
    <xf numFmtId="43" fontId="29" fillId="0" borderId="1" xfId="2" applyNumberFormat="1" applyFont="1" applyBorder="1"/>
    <xf numFmtId="43" fontId="30" fillId="0" borderId="0" xfId="2" applyNumberFormat="1" applyFont="1"/>
    <xf numFmtId="43" fontId="16" fillId="0" borderId="1" xfId="2" applyNumberFormat="1" applyFont="1" applyBorder="1"/>
    <xf numFmtId="43" fontId="16" fillId="0" borderId="0" xfId="2" applyNumberFormat="1" applyFont="1"/>
    <xf numFmtId="43" fontId="16" fillId="0" borderId="3" xfId="2" applyNumberFormat="1" applyFont="1" applyBorder="1"/>
    <xf numFmtId="164" fontId="2" fillId="2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0" fontId="25" fillId="2" borderId="0" xfId="2" applyFont="1" applyFill="1" applyAlignment="1">
      <alignment horizontal="center"/>
    </xf>
    <xf numFmtId="0" fontId="25" fillId="2" borderId="0" xfId="2" applyFont="1" applyFill="1" applyAlignment="1" applyProtection="1">
      <alignment horizontal="center"/>
      <protection locked="0"/>
    </xf>
    <xf numFmtId="0" fontId="26" fillId="2" borderId="0" xfId="2" applyFont="1" applyFill="1" applyAlignment="1">
      <alignment horizontal="center"/>
    </xf>
  </cellXfs>
  <cellStyles count="3">
    <cellStyle name="Normal" xfId="0" builtinId="0"/>
    <cellStyle name="Normal_ESTADOS FINANCIEROS REEXPRESADOS" xfId="1" xr:uid="{86FCCF0C-3B2D-42E2-889A-6283CB4741AE}"/>
    <cellStyle name="Normal_Libro2" xfId="2" xr:uid="{C7FF510C-889A-430E-A0AB-4D83A7C9C9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0</xdr:row>
          <xdr:rowOff>83820</xdr:rowOff>
        </xdr:from>
        <xdr:to>
          <xdr:col>0</xdr:col>
          <xdr:colOff>1287780</xdr:colOff>
          <xdr:row>4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1111039</xdr:colOff>
      <xdr:row>52</xdr:row>
      <xdr:rowOff>107313</xdr:rowOff>
    </xdr:from>
    <xdr:to>
      <xdr:col>0</xdr:col>
      <xdr:colOff>3178909</xdr:colOff>
      <xdr:row>55</xdr:row>
      <xdr:rowOff>55013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111039" y="9870438"/>
          <a:ext cx="2067870" cy="490625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0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Oscar Manuel Juarez Rosales</a:t>
          </a:r>
        </a:p>
        <a:p>
          <a:pPr algn="ctr">
            <a:lnSpc>
              <a:spcPts val="11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Contador General</a:t>
          </a:r>
        </a:p>
        <a:p>
          <a:pPr algn="ctr">
            <a:lnSpc>
              <a:spcPts val="10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N° 5975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665365</xdr:colOff>
      <xdr:row>52</xdr:row>
      <xdr:rowOff>169526</xdr:rowOff>
    </xdr:from>
    <xdr:to>
      <xdr:col>10</xdr:col>
      <xdr:colOff>795651</xdr:colOff>
      <xdr:row>55</xdr:row>
      <xdr:rowOff>62267</xdr:rowOff>
    </xdr:to>
    <xdr:sp macro="" textlink="">
      <xdr:nvSpPr>
        <xdr:cNvPr id="10" name="Rectángulo: esquinas redondeada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1685790" y="9932651"/>
          <a:ext cx="2292461" cy="435666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Jorge Alberto Canizales Mendoza</a:t>
          </a:r>
        </a:p>
        <a:p>
          <a:pPr algn="ctr"/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Financiero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599440</xdr:colOff>
      <xdr:row>46</xdr:row>
      <xdr:rowOff>1255</xdr:rowOff>
    </xdr:from>
    <xdr:to>
      <xdr:col>10</xdr:col>
      <xdr:colOff>813430</xdr:colOff>
      <xdr:row>48</xdr:row>
      <xdr:rowOff>102893</xdr:rowOff>
    </xdr:to>
    <xdr:sp macro="" textlink="">
      <xdr:nvSpPr>
        <xdr:cNvPr id="11" name="Rectángulo: esquinas redondeada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11619865" y="8792830"/>
          <a:ext cx="2376165" cy="425488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SV" sz="1100">
              <a:latin typeface="Times New Roman" panose="02020603050405020304" pitchFamily="18" charset="0"/>
              <a:cs typeface="Times New Roman" panose="02020603050405020304" pitchFamily="18" charset="0"/>
            </a:rPr>
            <a:t>Juan</a:t>
          </a: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Carlos Flores Elias</a:t>
          </a:r>
        </a:p>
        <a:p>
          <a:pPr algn="ctr"/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General 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1079818</xdr:colOff>
      <xdr:row>46</xdr:row>
      <xdr:rowOff>13555</xdr:rowOff>
    </xdr:from>
    <xdr:to>
      <xdr:col>0</xdr:col>
      <xdr:colOff>3257991</xdr:colOff>
      <xdr:row>49</xdr:row>
      <xdr:rowOff>2911</xdr:rowOff>
    </xdr:to>
    <xdr:sp macro="" textlink="">
      <xdr:nvSpPr>
        <xdr:cNvPr id="12" name="Rectángulo: esquinas redondeada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1079818" y="8805130"/>
          <a:ext cx="2178173" cy="475131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0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Luis Roberto Gonzalez Amaya</a:t>
          </a:r>
        </a:p>
        <a:p>
          <a:pPr algn="ctr">
            <a:lnSpc>
              <a:spcPts val="11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Representante legal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350520</xdr:colOff>
          <xdr:row>0</xdr:row>
          <xdr:rowOff>160020</xdr:rowOff>
        </xdr:from>
        <xdr:to>
          <xdr:col>4</xdr:col>
          <xdr:colOff>678180</xdr:colOff>
          <xdr:row>4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8A65-EA52-466F-9850-6C94DD355986}">
  <dimension ref="A1:L58"/>
  <sheetViews>
    <sheetView showGridLines="0" zoomScale="110" zoomScaleNormal="110" zoomScaleSheetLayoutView="100" workbookViewId="0">
      <selection activeCell="D20" sqref="D20"/>
    </sheetView>
  </sheetViews>
  <sheetFormatPr baseColWidth="10" defaultColWidth="10.33203125" defaultRowHeight="10.199999999999999" x14ac:dyDescent="0.2"/>
  <cols>
    <col min="1" max="1" width="52" style="11" customWidth="1"/>
    <col min="2" max="2" width="13.5546875" style="11" customWidth="1"/>
    <col min="3" max="3" width="16" style="11" customWidth="1"/>
    <col min="4" max="4" width="4.6640625" style="14" customWidth="1"/>
    <col min="5" max="5" width="16" style="11" customWidth="1"/>
    <col min="6" max="6" width="1.44140625" style="11" customWidth="1"/>
    <col min="7" max="7" width="61.5546875" style="11" customWidth="1"/>
    <col min="8" max="9" width="14" style="11" customWidth="1"/>
    <col min="10" max="10" width="4.44140625" style="14" customWidth="1"/>
    <col min="11" max="11" width="15.44140625" style="11" customWidth="1"/>
    <col min="12" max="238" width="10.33203125" style="11"/>
    <col min="239" max="239" width="52" style="11" customWidth="1"/>
    <col min="240" max="240" width="13.5546875" style="11" customWidth="1"/>
    <col min="241" max="241" width="16" style="11" customWidth="1"/>
    <col min="242" max="242" width="4.6640625" style="11" customWidth="1"/>
    <col min="243" max="243" width="16" style="11" customWidth="1"/>
    <col min="244" max="244" width="1.44140625" style="11" customWidth="1"/>
    <col min="245" max="245" width="61.5546875" style="11" customWidth="1"/>
    <col min="246" max="247" width="14" style="11" customWidth="1"/>
    <col min="248" max="248" width="4.44140625" style="11" customWidth="1"/>
    <col min="249" max="249" width="15.44140625" style="11" customWidth="1"/>
    <col min="250" max="250" width="10.33203125" style="11"/>
    <col min="251" max="251" width="13.88671875" style="11" customWidth="1"/>
    <col min="252" max="252" width="14.109375" style="11" customWidth="1"/>
    <col min="253" max="253" width="10.44140625" style="11" bestFit="1" customWidth="1"/>
    <col min="254" max="494" width="10.33203125" style="11"/>
    <col min="495" max="495" width="52" style="11" customWidth="1"/>
    <col min="496" max="496" width="13.5546875" style="11" customWidth="1"/>
    <col min="497" max="497" width="16" style="11" customWidth="1"/>
    <col min="498" max="498" width="4.6640625" style="11" customWidth="1"/>
    <col min="499" max="499" width="16" style="11" customWidth="1"/>
    <col min="500" max="500" width="1.44140625" style="11" customWidth="1"/>
    <col min="501" max="501" width="61.5546875" style="11" customWidth="1"/>
    <col min="502" max="503" width="14" style="11" customWidth="1"/>
    <col min="504" max="504" width="4.44140625" style="11" customWidth="1"/>
    <col min="505" max="505" width="15.44140625" style="11" customWidth="1"/>
    <col min="506" max="506" width="10.33203125" style="11"/>
    <col min="507" max="507" width="13.88671875" style="11" customWidth="1"/>
    <col min="508" max="508" width="14.109375" style="11" customWidth="1"/>
    <col min="509" max="509" width="10.44140625" style="11" bestFit="1" customWidth="1"/>
    <col min="510" max="750" width="10.33203125" style="11"/>
    <col min="751" max="751" width="52" style="11" customWidth="1"/>
    <col min="752" max="752" width="13.5546875" style="11" customWidth="1"/>
    <col min="753" max="753" width="16" style="11" customWidth="1"/>
    <col min="754" max="754" width="4.6640625" style="11" customWidth="1"/>
    <col min="755" max="755" width="16" style="11" customWidth="1"/>
    <col min="756" max="756" width="1.44140625" style="11" customWidth="1"/>
    <col min="757" max="757" width="61.5546875" style="11" customWidth="1"/>
    <col min="758" max="759" width="14" style="11" customWidth="1"/>
    <col min="760" max="760" width="4.44140625" style="11" customWidth="1"/>
    <col min="761" max="761" width="15.44140625" style="11" customWidth="1"/>
    <col min="762" max="762" width="10.33203125" style="11"/>
    <col min="763" max="763" width="13.88671875" style="11" customWidth="1"/>
    <col min="764" max="764" width="14.109375" style="11" customWidth="1"/>
    <col min="765" max="765" width="10.44140625" style="11" bestFit="1" customWidth="1"/>
    <col min="766" max="1006" width="10.33203125" style="11"/>
    <col min="1007" max="1007" width="52" style="11" customWidth="1"/>
    <col min="1008" max="1008" width="13.5546875" style="11" customWidth="1"/>
    <col min="1009" max="1009" width="16" style="11" customWidth="1"/>
    <col min="1010" max="1010" width="4.6640625" style="11" customWidth="1"/>
    <col min="1011" max="1011" width="16" style="11" customWidth="1"/>
    <col min="1012" max="1012" width="1.44140625" style="11" customWidth="1"/>
    <col min="1013" max="1013" width="61.5546875" style="11" customWidth="1"/>
    <col min="1014" max="1015" width="14" style="11" customWidth="1"/>
    <col min="1016" max="1016" width="4.44140625" style="11" customWidth="1"/>
    <col min="1017" max="1017" width="15.44140625" style="11" customWidth="1"/>
    <col min="1018" max="1018" width="10.33203125" style="11"/>
    <col min="1019" max="1019" width="13.88671875" style="11" customWidth="1"/>
    <col min="1020" max="1020" width="14.109375" style="11" customWidth="1"/>
    <col min="1021" max="1021" width="10.44140625" style="11" bestFit="1" customWidth="1"/>
    <col min="1022" max="1262" width="10.33203125" style="11"/>
    <col min="1263" max="1263" width="52" style="11" customWidth="1"/>
    <col min="1264" max="1264" width="13.5546875" style="11" customWidth="1"/>
    <col min="1265" max="1265" width="16" style="11" customWidth="1"/>
    <col min="1266" max="1266" width="4.6640625" style="11" customWidth="1"/>
    <col min="1267" max="1267" width="16" style="11" customWidth="1"/>
    <col min="1268" max="1268" width="1.44140625" style="11" customWidth="1"/>
    <col min="1269" max="1269" width="61.5546875" style="11" customWidth="1"/>
    <col min="1270" max="1271" width="14" style="11" customWidth="1"/>
    <col min="1272" max="1272" width="4.44140625" style="11" customWidth="1"/>
    <col min="1273" max="1273" width="15.44140625" style="11" customWidth="1"/>
    <col min="1274" max="1274" width="10.33203125" style="11"/>
    <col min="1275" max="1275" width="13.88671875" style="11" customWidth="1"/>
    <col min="1276" max="1276" width="14.109375" style="11" customWidth="1"/>
    <col min="1277" max="1277" width="10.44140625" style="11" bestFit="1" customWidth="1"/>
    <col min="1278" max="1518" width="10.33203125" style="11"/>
    <col min="1519" max="1519" width="52" style="11" customWidth="1"/>
    <col min="1520" max="1520" width="13.5546875" style="11" customWidth="1"/>
    <col min="1521" max="1521" width="16" style="11" customWidth="1"/>
    <col min="1522" max="1522" width="4.6640625" style="11" customWidth="1"/>
    <col min="1523" max="1523" width="16" style="11" customWidth="1"/>
    <col min="1524" max="1524" width="1.44140625" style="11" customWidth="1"/>
    <col min="1525" max="1525" width="61.5546875" style="11" customWidth="1"/>
    <col min="1526" max="1527" width="14" style="11" customWidth="1"/>
    <col min="1528" max="1528" width="4.44140625" style="11" customWidth="1"/>
    <col min="1529" max="1529" width="15.44140625" style="11" customWidth="1"/>
    <col min="1530" max="1530" width="10.33203125" style="11"/>
    <col min="1531" max="1531" width="13.88671875" style="11" customWidth="1"/>
    <col min="1532" max="1532" width="14.109375" style="11" customWidth="1"/>
    <col min="1533" max="1533" width="10.44140625" style="11" bestFit="1" customWidth="1"/>
    <col min="1534" max="1774" width="10.33203125" style="11"/>
    <col min="1775" max="1775" width="52" style="11" customWidth="1"/>
    <col min="1776" max="1776" width="13.5546875" style="11" customWidth="1"/>
    <col min="1777" max="1777" width="16" style="11" customWidth="1"/>
    <col min="1778" max="1778" width="4.6640625" style="11" customWidth="1"/>
    <col min="1779" max="1779" width="16" style="11" customWidth="1"/>
    <col min="1780" max="1780" width="1.44140625" style="11" customWidth="1"/>
    <col min="1781" max="1781" width="61.5546875" style="11" customWidth="1"/>
    <col min="1782" max="1783" width="14" style="11" customWidth="1"/>
    <col min="1784" max="1784" width="4.44140625" style="11" customWidth="1"/>
    <col min="1785" max="1785" width="15.44140625" style="11" customWidth="1"/>
    <col min="1786" max="1786" width="10.33203125" style="11"/>
    <col min="1787" max="1787" width="13.88671875" style="11" customWidth="1"/>
    <col min="1788" max="1788" width="14.109375" style="11" customWidth="1"/>
    <col min="1789" max="1789" width="10.44140625" style="11" bestFit="1" customWidth="1"/>
    <col min="1790" max="2030" width="10.33203125" style="11"/>
    <col min="2031" max="2031" width="52" style="11" customWidth="1"/>
    <col min="2032" max="2032" width="13.5546875" style="11" customWidth="1"/>
    <col min="2033" max="2033" width="16" style="11" customWidth="1"/>
    <col min="2034" max="2034" width="4.6640625" style="11" customWidth="1"/>
    <col min="2035" max="2035" width="16" style="11" customWidth="1"/>
    <col min="2036" max="2036" width="1.44140625" style="11" customWidth="1"/>
    <col min="2037" max="2037" width="61.5546875" style="11" customWidth="1"/>
    <col min="2038" max="2039" width="14" style="11" customWidth="1"/>
    <col min="2040" max="2040" width="4.44140625" style="11" customWidth="1"/>
    <col min="2041" max="2041" width="15.44140625" style="11" customWidth="1"/>
    <col min="2042" max="2042" width="10.33203125" style="11"/>
    <col min="2043" max="2043" width="13.88671875" style="11" customWidth="1"/>
    <col min="2044" max="2044" width="14.109375" style="11" customWidth="1"/>
    <col min="2045" max="2045" width="10.44140625" style="11" bestFit="1" customWidth="1"/>
    <col min="2046" max="2286" width="10.33203125" style="11"/>
    <col min="2287" max="2287" width="52" style="11" customWidth="1"/>
    <col min="2288" max="2288" width="13.5546875" style="11" customWidth="1"/>
    <col min="2289" max="2289" width="16" style="11" customWidth="1"/>
    <col min="2290" max="2290" width="4.6640625" style="11" customWidth="1"/>
    <col min="2291" max="2291" width="16" style="11" customWidth="1"/>
    <col min="2292" max="2292" width="1.44140625" style="11" customWidth="1"/>
    <col min="2293" max="2293" width="61.5546875" style="11" customWidth="1"/>
    <col min="2294" max="2295" width="14" style="11" customWidth="1"/>
    <col min="2296" max="2296" width="4.44140625" style="11" customWidth="1"/>
    <col min="2297" max="2297" width="15.44140625" style="11" customWidth="1"/>
    <col min="2298" max="2298" width="10.33203125" style="11"/>
    <col min="2299" max="2299" width="13.88671875" style="11" customWidth="1"/>
    <col min="2300" max="2300" width="14.109375" style="11" customWidth="1"/>
    <col min="2301" max="2301" width="10.44140625" style="11" bestFit="1" customWidth="1"/>
    <col min="2302" max="2542" width="10.33203125" style="11"/>
    <col min="2543" max="2543" width="52" style="11" customWidth="1"/>
    <col min="2544" max="2544" width="13.5546875" style="11" customWidth="1"/>
    <col min="2545" max="2545" width="16" style="11" customWidth="1"/>
    <col min="2546" max="2546" width="4.6640625" style="11" customWidth="1"/>
    <col min="2547" max="2547" width="16" style="11" customWidth="1"/>
    <col min="2548" max="2548" width="1.44140625" style="11" customWidth="1"/>
    <col min="2549" max="2549" width="61.5546875" style="11" customWidth="1"/>
    <col min="2550" max="2551" width="14" style="11" customWidth="1"/>
    <col min="2552" max="2552" width="4.44140625" style="11" customWidth="1"/>
    <col min="2553" max="2553" width="15.44140625" style="11" customWidth="1"/>
    <col min="2554" max="2554" width="10.33203125" style="11"/>
    <col min="2555" max="2555" width="13.88671875" style="11" customWidth="1"/>
    <col min="2556" max="2556" width="14.109375" style="11" customWidth="1"/>
    <col min="2557" max="2557" width="10.44140625" style="11" bestFit="1" customWidth="1"/>
    <col min="2558" max="2798" width="10.33203125" style="11"/>
    <col min="2799" max="2799" width="52" style="11" customWidth="1"/>
    <col min="2800" max="2800" width="13.5546875" style="11" customWidth="1"/>
    <col min="2801" max="2801" width="16" style="11" customWidth="1"/>
    <col min="2802" max="2802" width="4.6640625" style="11" customWidth="1"/>
    <col min="2803" max="2803" width="16" style="11" customWidth="1"/>
    <col min="2804" max="2804" width="1.44140625" style="11" customWidth="1"/>
    <col min="2805" max="2805" width="61.5546875" style="11" customWidth="1"/>
    <col min="2806" max="2807" width="14" style="11" customWidth="1"/>
    <col min="2808" max="2808" width="4.44140625" style="11" customWidth="1"/>
    <col min="2809" max="2809" width="15.44140625" style="11" customWidth="1"/>
    <col min="2810" max="2810" width="10.33203125" style="11"/>
    <col min="2811" max="2811" width="13.88671875" style="11" customWidth="1"/>
    <col min="2812" max="2812" width="14.109375" style="11" customWidth="1"/>
    <col min="2813" max="2813" width="10.44140625" style="11" bestFit="1" customWidth="1"/>
    <col min="2814" max="3054" width="10.33203125" style="11"/>
    <col min="3055" max="3055" width="52" style="11" customWidth="1"/>
    <col min="3056" max="3056" width="13.5546875" style="11" customWidth="1"/>
    <col min="3057" max="3057" width="16" style="11" customWidth="1"/>
    <col min="3058" max="3058" width="4.6640625" style="11" customWidth="1"/>
    <col min="3059" max="3059" width="16" style="11" customWidth="1"/>
    <col min="3060" max="3060" width="1.44140625" style="11" customWidth="1"/>
    <col min="3061" max="3061" width="61.5546875" style="11" customWidth="1"/>
    <col min="3062" max="3063" width="14" style="11" customWidth="1"/>
    <col min="3064" max="3064" width="4.44140625" style="11" customWidth="1"/>
    <col min="3065" max="3065" width="15.44140625" style="11" customWidth="1"/>
    <col min="3066" max="3066" width="10.33203125" style="11"/>
    <col min="3067" max="3067" width="13.88671875" style="11" customWidth="1"/>
    <col min="3068" max="3068" width="14.109375" style="11" customWidth="1"/>
    <col min="3069" max="3069" width="10.44140625" style="11" bestFit="1" customWidth="1"/>
    <col min="3070" max="3310" width="10.33203125" style="11"/>
    <col min="3311" max="3311" width="52" style="11" customWidth="1"/>
    <col min="3312" max="3312" width="13.5546875" style="11" customWidth="1"/>
    <col min="3313" max="3313" width="16" style="11" customWidth="1"/>
    <col min="3314" max="3314" width="4.6640625" style="11" customWidth="1"/>
    <col min="3315" max="3315" width="16" style="11" customWidth="1"/>
    <col min="3316" max="3316" width="1.44140625" style="11" customWidth="1"/>
    <col min="3317" max="3317" width="61.5546875" style="11" customWidth="1"/>
    <col min="3318" max="3319" width="14" style="11" customWidth="1"/>
    <col min="3320" max="3320" width="4.44140625" style="11" customWidth="1"/>
    <col min="3321" max="3321" width="15.44140625" style="11" customWidth="1"/>
    <col min="3322" max="3322" width="10.33203125" style="11"/>
    <col min="3323" max="3323" width="13.88671875" style="11" customWidth="1"/>
    <col min="3324" max="3324" width="14.109375" style="11" customWidth="1"/>
    <col min="3325" max="3325" width="10.44140625" style="11" bestFit="1" customWidth="1"/>
    <col min="3326" max="3566" width="10.33203125" style="11"/>
    <col min="3567" max="3567" width="52" style="11" customWidth="1"/>
    <col min="3568" max="3568" width="13.5546875" style="11" customWidth="1"/>
    <col min="3569" max="3569" width="16" style="11" customWidth="1"/>
    <col min="3570" max="3570" width="4.6640625" style="11" customWidth="1"/>
    <col min="3571" max="3571" width="16" style="11" customWidth="1"/>
    <col min="3572" max="3572" width="1.44140625" style="11" customWidth="1"/>
    <col min="3573" max="3573" width="61.5546875" style="11" customWidth="1"/>
    <col min="3574" max="3575" width="14" style="11" customWidth="1"/>
    <col min="3576" max="3576" width="4.44140625" style="11" customWidth="1"/>
    <col min="3577" max="3577" width="15.44140625" style="11" customWidth="1"/>
    <col min="3578" max="3578" width="10.33203125" style="11"/>
    <col min="3579" max="3579" width="13.88671875" style="11" customWidth="1"/>
    <col min="3580" max="3580" width="14.109375" style="11" customWidth="1"/>
    <col min="3581" max="3581" width="10.44140625" style="11" bestFit="1" customWidth="1"/>
    <col min="3582" max="3822" width="10.33203125" style="11"/>
    <col min="3823" max="3823" width="52" style="11" customWidth="1"/>
    <col min="3824" max="3824" width="13.5546875" style="11" customWidth="1"/>
    <col min="3825" max="3825" width="16" style="11" customWidth="1"/>
    <col min="3826" max="3826" width="4.6640625" style="11" customWidth="1"/>
    <col min="3827" max="3827" width="16" style="11" customWidth="1"/>
    <col min="3828" max="3828" width="1.44140625" style="11" customWidth="1"/>
    <col min="3829" max="3829" width="61.5546875" style="11" customWidth="1"/>
    <col min="3830" max="3831" width="14" style="11" customWidth="1"/>
    <col min="3832" max="3832" width="4.44140625" style="11" customWidth="1"/>
    <col min="3833" max="3833" width="15.44140625" style="11" customWidth="1"/>
    <col min="3834" max="3834" width="10.33203125" style="11"/>
    <col min="3835" max="3835" width="13.88671875" style="11" customWidth="1"/>
    <col min="3836" max="3836" width="14.109375" style="11" customWidth="1"/>
    <col min="3837" max="3837" width="10.44140625" style="11" bestFit="1" customWidth="1"/>
    <col min="3838" max="4078" width="10.33203125" style="11"/>
    <col min="4079" max="4079" width="52" style="11" customWidth="1"/>
    <col min="4080" max="4080" width="13.5546875" style="11" customWidth="1"/>
    <col min="4081" max="4081" width="16" style="11" customWidth="1"/>
    <col min="4082" max="4082" width="4.6640625" style="11" customWidth="1"/>
    <col min="4083" max="4083" width="16" style="11" customWidth="1"/>
    <col min="4084" max="4084" width="1.44140625" style="11" customWidth="1"/>
    <col min="4085" max="4085" width="61.5546875" style="11" customWidth="1"/>
    <col min="4086" max="4087" width="14" style="11" customWidth="1"/>
    <col min="4088" max="4088" width="4.44140625" style="11" customWidth="1"/>
    <col min="4089" max="4089" width="15.44140625" style="11" customWidth="1"/>
    <col min="4090" max="4090" width="10.33203125" style="11"/>
    <col min="4091" max="4091" width="13.88671875" style="11" customWidth="1"/>
    <col min="4092" max="4092" width="14.109375" style="11" customWidth="1"/>
    <col min="4093" max="4093" width="10.44140625" style="11" bestFit="1" customWidth="1"/>
    <col min="4094" max="4334" width="10.33203125" style="11"/>
    <col min="4335" max="4335" width="52" style="11" customWidth="1"/>
    <col min="4336" max="4336" width="13.5546875" style="11" customWidth="1"/>
    <col min="4337" max="4337" width="16" style="11" customWidth="1"/>
    <col min="4338" max="4338" width="4.6640625" style="11" customWidth="1"/>
    <col min="4339" max="4339" width="16" style="11" customWidth="1"/>
    <col min="4340" max="4340" width="1.44140625" style="11" customWidth="1"/>
    <col min="4341" max="4341" width="61.5546875" style="11" customWidth="1"/>
    <col min="4342" max="4343" width="14" style="11" customWidth="1"/>
    <col min="4344" max="4344" width="4.44140625" style="11" customWidth="1"/>
    <col min="4345" max="4345" width="15.44140625" style="11" customWidth="1"/>
    <col min="4346" max="4346" width="10.33203125" style="11"/>
    <col min="4347" max="4347" width="13.88671875" style="11" customWidth="1"/>
    <col min="4348" max="4348" width="14.109375" style="11" customWidth="1"/>
    <col min="4349" max="4349" width="10.44140625" style="11" bestFit="1" customWidth="1"/>
    <col min="4350" max="4590" width="10.33203125" style="11"/>
    <col min="4591" max="4591" width="52" style="11" customWidth="1"/>
    <col min="4592" max="4592" width="13.5546875" style="11" customWidth="1"/>
    <col min="4593" max="4593" width="16" style="11" customWidth="1"/>
    <col min="4594" max="4594" width="4.6640625" style="11" customWidth="1"/>
    <col min="4595" max="4595" width="16" style="11" customWidth="1"/>
    <col min="4596" max="4596" width="1.44140625" style="11" customWidth="1"/>
    <col min="4597" max="4597" width="61.5546875" style="11" customWidth="1"/>
    <col min="4598" max="4599" width="14" style="11" customWidth="1"/>
    <col min="4600" max="4600" width="4.44140625" style="11" customWidth="1"/>
    <col min="4601" max="4601" width="15.44140625" style="11" customWidth="1"/>
    <col min="4602" max="4602" width="10.33203125" style="11"/>
    <col min="4603" max="4603" width="13.88671875" style="11" customWidth="1"/>
    <col min="4604" max="4604" width="14.109375" style="11" customWidth="1"/>
    <col min="4605" max="4605" width="10.44140625" style="11" bestFit="1" customWidth="1"/>
    <col min="4606" max="4846" width="10.33203125" style="11"/>
    <col min="4847" max="4847" width="52" style="11" customWidth="1"/>
    <col min="4848" max="4848" width="13.5546875" style="11" customWidth="1"/>
    <col min="4849" max="4849" width="16" style="11" customWidth="1"/>
    <col min="4850" max="4850" width="4.6640625" style="11" customWidth="1"/>
    <col min="4851" max="4851" width="16" style="11" customWidth="1"/>
    <col min="4852" max="4852" width="1.44140625" style="11" customWidth="1"/>
    <col min="4853" max="4853" width="61.5546875" style="11" customWidth="1"/>
    <col min="4854" max="4855" width="14" style="11" customWidth="1"/>
    <col min="4856" max="4856" width="4.44140625" style="11" customWidth="1"/>
    <col min="4857" max="4857" width="15.44140625" style="11" customWidth="1"/>
    <col min="4858" max="4858" width="10.33203125" style="11"/>
    <col min="4859" max="4859" width="13.88671875" style="11" customWidth="1"/>
    <col min="4860" max="4860" width="14.109375" style="11" customWidth="1"/>
    <col min="4861" max="4861" width="10.44140625" style="11" bestFit="1" customWidth="1"/>
    <col min="4862" max="5102" width="10.33203125" style="11"/>
    <col min="5103" max="5103" width="52" style="11" customWidth="1"/>
    <col min="5104" max="5104" width="13.5546875" style="11" customWidth="1"/>
    <col min="5105" max="5105" width="16" style="11" customWidth="1"/>
    <col min="5106" max="5106" width="4.6640625" style="11" customWidth="1"/>
    <col min="5107" max="5107" width="16" style="11" customWidth="1"/>
    <col min="5108" max="5108" width="1.44140625" style="11" customWidth="1"/>
    <col min="5109" max="5109" width="61.5546875" style="11" customWidth="1"/>
    <col min="5110" max="5111" width="14" style="11" customWidth="1"/>
    <col min="5112" max="5112" width="4.44140625" style="11" customWidth="1"/>
    <col min="5113" max="5113" width="15.44140625" style="11" customWidth="1"/>
    <col min="5114" max="5114" width="10.33203125" style="11"/>
    <col min="5115" max="5115" width="13.88671875" style="11" customWidth="1"/>
    <col min="5116" max="5116" width="14.109375" style="11" customWidth="1"/>
    <col min="5117" max="5117" width="10.44140625" style="11" bestFit="1" customWidth="1"/>
    <col min="5118" max="5358" width="10.33203125" style="11"/>
    <col min="5359" max="5359" width="52" style="11" customWidth="1"/>
    <col min="5360" max="5360" width="13.5546875" style="11" customWidth="1"/>
    <col min="5361" max="5361" width="16" style="11" customWidth="1"/>
    <col min="5362" max="5362" width="4.6640625" style="11" customWidth="1"/>
    <col min="5363" max="5363" width="16" style="11" customWidth="1"/>
    <col min="5364" max="5364" width="1.44140625" style="11" customWidth="1"/>
    <col min="5365" max="5365" width="61.5546875" style="11" customWidth="1"/>
    <col min="5366" max="5367" width="14" style="11" customWidth="1"/>
    <col min="5368" max="5368" width="4.44140625" style="11" customWidth="1"/>
    <col min="5369" max="5369" width="15.44140625" style="11" customWidth="1"/>
    <col min="5370" max="5370" width="10.33203125" style="11"/>
    <col min="5371" max="5371" width="13.88671875" style="11" customWidth="1"/>
    <col min="5372" max="5372" width="14.109375" style="11" customWidth="1"/>
    <col min="5373" max="5373" width="10.44140625" style="11" bestFit="1" customWidth="1"/>
    <col min="5374" max="5614" width="10.33203125" style="11"/>
    <col min="5615" max="5615" width="52" style="11" customWidth="1"/>
    <col min="5616" max="5616" width="13.5546875" style="11" customWidth="1"/>
    <col min="5617" max="5617" width="16" style="11" customWidth="1"/>
    <col min="5618" max="5618" width="4.6640625" style="11" customWidth="1"/>
    <col min="5619" max="5619" width="16" style="11" customWidth="1"/>
    <col min="5620" max="5620" width="1.44140625" style="11" customWidth="1"/>
    <col min="5621" max="5621" width="61.5546875" style="11" customWidth="1"/>
    <col min="5622" max="5623" width="14" style="11" customWidth="1"/>
    <col min="5624" max="5624" width="4.44140625" style="11" customWidth="1"/>
    <col min="5625" max="5625" width="15.44140625" style="11" customWidth="1"/>
    <col min="5626" max="5626" width="10.33203125" style="11"/>
    <col min="5627" max="5627" width="13.88671875" style="11" customWidth="1"/>
    <col min="5628" max="5628" width="14.109375" style="11" customWidth="1"/>
    <col min="5629" max="5629" width="10.44140625" style="11" bestFit="1" customWidth="1"/>
    <col min="5630" max="5870" width="10.33203125" style="11"/>
    <col min="5871" max="5871" width="52" style="11" customWidth="1"/>
    <col min="5872" max="5872" width="13.5546875" style="11" customWidth="1"/>
    <col min="5873" max="5873" width="16" style="11" customWidth="1"/>
    <col min="5874" max="5874" width="4.6640625" style="11" customWidth="1"/>
    <col min="5875" max="5875" width="16" style="11" customWidth="1"/>
    <col min="5876" max="5876" width="1.44140625" style="11" customWidth="1"/>
    <col min="5877" max="5877" width="61.5546875" style="11" customWidth="1"/>
    <col min="5878" max="5879" width="14" style="11" customWidth="1"/>
    <col min="5880" max="5880" width="4.44140625" style="11" customWidth="1"/>
    <col min="5881" max="5881" width="15.44140625" style="11" customWidth="1"/>
    <col min="5882" max="5882" width="10.33203125" style="11"/>
    <col min="5883" max="5883" width="13.88671875" style="11" customWidth="1"/>
    <col min="5884" max="5884" width="14.109375" style="11" customWidth="1"/>
    <col min="5885" max="5885" width="10.44140625" style="11" bestFit="1" customWidth="1"/>
    <col min="5886" max="6126" width="10.33203125" style="11"/>
    <col min="6127" max="6127" width="52" style="11" customWidth="1"/>
    <col min="6128" max="6128" width="13.5546875" style="11" customWidth="1"/>
    <col min="6129" max="6129" width="16" style="11" customWidth="1"/>
    <col min="6130" max="6130" width="4.6640625" style="11" customWidth="1"/>
    <col min="6131" max="6131" width="16" style="11" customWidth="1"/>
    <col min="6132" max="6132" width="1.44140625" style="11" customWidth="1"/>
    <col min="6133" max="6133" width="61.5546875" style="11" customWidth="1"/>
    <col min="6134" max="6135" width="14" style="11" customWidth="1"/>
    <col min="6136" max="6136" width="4.44140625" style="11" customWidth="1"/>
    <col min="6137" max="6137" width="15.44140625" style="11" customWidth="1"/>
    <col min="6138" max="6138" width="10.33203125" style="11"/>
    <col min="6139" max="6139" width="13.88671875" style="11" customWidth="1"/>
    <col min="6140" max="6140" width="14.109375" style="11" customWidth="1"/>
    <col min="6141" max="6141" width="10.44140625" style="11" bestFit="1" customWidth="1"/>
    <col min="6142" max="6382" width="10.33203125" style="11"/>
    <col min="6383" max="6383" width="52" style="11" customWidth="1"/>
    <col min="6384" max="6384" width="13.5546875" style="11" customWidth="1"/>
    <col min="6385" max="6385" width="16" style="11" customWidth="1"/>
    <col min="6386" max="6386" width="4.6640625" style="11" customWidth="1"/>
    <col min="6387" max="6387" width="16" style="11" customWidth="1"/>
    <col min="6388" max="6388" width="1.44140625" style="11" customWidth="1"/>
    <col min="6389" max="6389" width="61.5546875" style="11" customWidth="1"/>
    <col min="6390" max="6391" width="14" style="11" customWidth="1"/>
    <col min="6392" max="6392" width="4.44140625" style="11" customWidth="1"/>
    <col min="6393" max="6393" width="15.44140625" style="11" customWidth="1"/>
    <col min="6394" max="6394" width="10.33203125" style="11"/>
    <col min="6395" max="6395" width="13.88671875" style="11" customWidth="1"/>
    <col min="6396" max="6396" width="14.109375" style="11" customWidth="1"/>
    <col min="6397" max="6397" width="10.44140625" style="11" bestFit="1" customWidth="1"/>
    <col min="6398" max="6638" width="10.33203125" style="11"/>
    <col min="6639" max="6639" width="52" style="11" customWidth="1"/>
    <col min="6640" max="6640" width="13.5546875" style="11" customWidth="1"/>
    <col min="6641" max="6641" width="16" style="11" customWidth="1"/>
    <col min="6642" max="6642" width="4.6640625" style="11" customWidth="1"/>
    <col min="6643" max="6643" width="16" style="11" customWidth="1"/>
    <col min="6644" max="6644" width="1.44140625" style="11" customWidth="1"/>
    <col min="6645" max="6645" width="61.5546875" style="11" customWidth="1"/>
    <col min="6646" max="6647" width="14" style="11" customWidth="1"/>
    <col min="6648" max="6648" width="4.44140625" style="11" customWidth="1"/>
    <col min="6649" max="6649" width="15.44140625" style="11" customWidth="1"/>
    <col min="6650" max="6650" width="10.33203125" style="11"/>
    <col min="6651" max="6651" width="13.88671875" style="11" customWidth="1"/>
    <col min="6652" max="6652" width="14.109375" style="11" customWidth="1"/>
    <col min="6653" max="6653" width="10.44140625" style="11" bestFit="1" customWidth="1"/>
    <col min="6654" max="6894" width="10.33203125" style="11"/>
    <col min="6895" max="6895" width="52" style="11" customWidth="1"/>
    <col min="6896" max="6896" width="13.5546875" style="11" customWidth="1"/>
    <col min="6897" max="6897" width="16" style="11" customWidth="1"/>
    <col min="6898" max="6898" width="4.6640625" style="11" customWidth="1"/>
    <col min="6899" max="6899" width="16" style="11" customWidth="1"/>
    <col min="6900" max="6900" width="1.44140625" style="11" customWidth="1"/>
    <col min="6901" max="6901" width="61.5546875" style="11" customWidth="1"/>
    <col min="6902" max="6903" width="14" style="11" customWidth="1"/>
    <col min="6904" max="6904" width="4.44140625" style="11" customWidth="1"/>
    <col min="6905" max="6905" width="15.44140625" style="11" customWidth="1"/>
    <col min="6906" max="6906" width="10.33203125" style="11"/>
    <col min="6907" max="6907" width="13.88671875" style="11" customWidth="1"/>
    <col min="6908" max="6908" width="14.109375" style="11" customWidth="1"/>
    <col min="6909" max="6909" width="10.44140625" style="11" bestFit="1" customWidth="1"/>
    <col min="6910" max="7150" width="10.33203125" style="11"/>
    <col min="7151" max="7151" width="52" style="11" customWidth="1"/>
    <col min="7152" max="7152" width="13.5546875" style="11" customWidth="1"/>
    <col min="7153" max="7153" width="16" style="11" customWidth="1"/>
    <col min="7154" max="7154" width="4.6640625" style="11" customWidth="1"/>
    <col min="7155" max="7155" width="16" style="11" customWidth="1"/>
    <col min="7156" max="7156" width="1.44140625" style="11" customWidth="1"/>
    <col min="7157" max="7157" width="61.5546875" style="11" customWidth="1"/>
    <col min="7158" max="7159" width="14" style="11" customWidth="1"/>
    <col min="7160" max="7160" width="4.44140625" style="11" customWidth="1"/>
    <col min="7161" max="7161" width="15.44140625" style="11" customWidth="1"/>
    <col min="7162" max="7162" width="10.33203125" style="11"/>
    <col min="7163" max="7163" width="13.88671875" style="11" customWidth="1"/>
    <col min="7164" max="7164" width="14.109375" style="11" customWidth="1"/>
    <col min="7165" max="7165" width="10.44140625" style="11" bestFit="1" customWidth="1"/>
    <col min="7166" max="7406" width="10.33203125" style="11"/>
    <col min="7407" max="7407" width="52" style="11" customWidth="1"/>
    <col min="7408" max="7408" width="13.5546875" style="11" customWidth="1"/>
    <col min="7409" max="7409" width="16" style="11" customWidth="1"/>
    <col min="7410" max="7410" width="4.6640625" style="11" customWidth="1"/>
    <col min="7411" max="7411" width="16" style="11" customWidth="1"/>
    <col min="7412" max="7412" width="1.44140625" style="11" customWidth="1"/>
    <col min="7413" max="7413" width="61.5546875" style="11" customWidth="1"/>
    <col min="7414" max="7415" width="14" style="11" customWidth="1"/>
    <col min="7416" max="7416" width="4.44140625" style="11" customWidth="1"/>
    <col min="7417" max="7417" width="15.44140625" style="11" customWidth="1"/>
    <col min="7418" max="7418" width="10.33203125" style="11"/>
    <col min="7419" max="7419" width="13.88671875" style="11" customWidth="1"/>
    <col min="7420" max="7420" width="14.109375" style="11" customWidth="1"/>
    <col min="7421" max="7421" width="10.44140625" style="11" bestFit="1" customWidth="1"/>
    <col min="7422" max="7662" width="10.33203125" style="11"/>
    <col min="7663" max="7663" width="52" style="11" customWidth="1"/>
    <col min="7664" max="7664" width="13.5546875" style="11" customWidth="1"/>
    <col min="7665" max="7665" width="16" style="11" customWidth="1"/>
    <col min="7666" max="7666" width="4.6640625" style="11" customWidth="1"/>
    <col min="7667" max="7667" width="16" style="11" customWidth="1"/>
    <col min="7668" max="7668" width="1.44140625" style="11" customWidth="1"/>
    <col min="7669" max="7669" width="61.5546875" style="11" customWidth="1"/>
    <col min="7670" max="7671" width="14" style="11" customWidth="1"/>
    <col min="7672" max="7672" width="4.44140625" style="11" customWidth="1"/>
    <col min="7673" max="7673" width="15.44140625" style="11" customWidth="1"/>
    <col min="7674" max="7674" width="10.33203125" style="11"/>
    <col min="7675" max="7675" width="13.88671875" style="11" customWidth="1"/>
    <col min="7676" max="7676" width="14.109375" style="11" customWidth="1"/>
    <col min="7677" max="7677" width="10.44140625" style="11" bestFit="1" customWidth="1"/>
    <col min="7678" max="7918" width="10.33203125" style="11"/>
    <col min="7919" max="7919" width="52" style="11" customWidth="1"/>
    <col min="7920" max="7920" width="13.5546875" style="11" customWidth="1"/>
    <col min="7921" max="7921" width="16" style="11" customWidth="1"/>
    <col min="7922" max="7922" width="4.6640625" style="11" customWidth="1"/>
    <col min="7923" max="7923" width="16" style="11" customWidth="1"/>
    <col min="7924" max="7924" width="1.44140625" style="11" customWidth="1"/>
    <col min="7925" max="7925" width="61.5546875" style="11" customWidth="1"/>
    <col min="7926" max="7927" width="14" style="11" customWidth="1"/>
    <col min="7928" max="7928" width="4.44140625" style="11" customWidth="1"/>
    <col min="7929" max="7929" width="15.44140625" style="11" customWidth="1"/>
    <col min="7930" max="7930" width="10.33203125" style="11"/>
    <col min="7931" max="7931" width="13.88671875" style="11" customWidth="1"/>
    <col min="7932" max="7932" width="14.109375" style="11" customWidth="1"/>
    <col min="7933" max="7933" width="10.44140625" style="11" bestFit="1" customWidth="1"/>
    <col min="7934" max="8174" width="10.33203125" style="11"/>
    <col min="8175" max="8175" width="52" style="11" customWidth="1"/>
    <col min="8176" max="8176" width="13.5546875" style="11" customWidth="1"/>
    <col min="8177" max="8177" width="16" style="11" customWidth="1"/>
    <col min="8178" max="8178" width="4.6640625" style="11" customWidth="1"/>
    <col min="8179" max="8179" width="16" style="11" customWidth="1"/>
    <col min="8180" max="8180" width="1.44140625" style="11" customWidth="1"/>
    <col min="8181" max="8181" width="61.5546875" style="11" customWidth="1"/>
    <col min="8182" max="8183" width="14" style="11" customWidth="1"/>
    <col min="8184" max="8184" width="4.44140625" style="11" customWidth="1"/>
    <col min="8185" max="8185" width="15.44140625" style="11" customWidth="1"/>
    <col min="8186" max="8186" width="10.33203125" style="11"/>
    <col min="8187" max="8187" width="13.88671875" style="11" customWidth="1"/>
    <col min="8188" max="8188" width="14.109375" style="11" customWidth="1"/>
    <col min="8189" max="8189" width="10.44140625" style="11" bestFit="1" customWidth="1"/>
    <col min="8190" max="8430" width="10.33203125" style="11"/>
    <col min="8431" max="8431" width="52" style="11" customWidth="1"/>
    <col min="8432" max="8432" width="13.5546875" style="11" customWidth="1"/>
    <col min="8433" max="8433" width="16" style="11" customWidth="1"/>
    <col min="8434" max="8434" width="4.6640625" style="11" customWidth="1"/>
    <col min="8435" max="8435" width="16" style="11" customWidth="1"/>
    <col min="8436" max="8436" width="1.44140625" style="11" customWidth="1"/>
    <col min="8437" max="8437" width="61.5546875" style="11" customWidth="1"/>
    <col min="8438" max="8439" width="14" style="11" customWidth="1"/>
    <col min="8440" max="8440" width="4.44140625" style="11" customWidth="1"/>
    <col min="8441" max="8441" width="15.44140625" style="11" customWidth="1"/>
    <col min="8442" max="8442" width="10.33203125" style="11"/>
    <col min="8443" max="8443" width="13.88671875" style="11" customWidth="1"/>
    <col min="8444" max="8444" width="14.109375" style="11" customWidth="1"/>
    <col min="8445" max="8445" width="10.44140625" style="11" bestFit="1" customWidth="1"/>
    <col min="8446" max="8686" width="10.33203125" style="11"/>
    <col min="8687" max="8687" width="52" style="11" customWidth="1"/>
    <col min="8688" max="8688" width="13.5546875" style="11" customWidth="1"/>
    <col min="8689" max="8689" width="16" style="11" customWidth="1"/>
    <col min="8690" max="8690" width="4.6640625" style="11" customWidth="1"/>
    <col min="8691" max="8691" width="16" style="11" customWidth="1"/>
    <col min="8692" max="8692" width="1.44140625" style="11" customWidth="1"/>
    <col min="8693" max="8693" width="61.5546875" style="11" customWidth="1"/>
    <col min="8694" max="8695" width="14" style="11" customWidth="1"/>
    <col min="8696" max="8696" width="4.44140625" style="11" customWidth="1"/>
    <col min="8697" max="8697" width="15.44140625" style="11" customWidth="1"/>
    <col min="8698" max="8698" width="10.33203125" style="11"/>
    <col min="8699" max="8699" width="13.88671875" style="11" customWidth="1"/>
    <col min="8700" max="8700" width="14.109375" style="11" customWidth="1"/>
    <col min="8701" max="8701" width="10.44140625" style="11" bestFit="1" customWidth="1"/>
    <col min="8702" max="8942" width="10.33203125" style="11"/>
    <col min="8943" max="8943" width="52" style="11" customWidth="1"/>
    <col min="8944" max="8944" width="13.5546875" style="11" customWidth="1"/>
    <col min="8945" max="8945" width="16" style="11" customWidth="1"/>
    <col min="8946" max="8946" width="4.6640625" style="11" customWidth="1"/>
    <col min="8947" max="8947" width="16" style="11" customWidth="1"/>
    <col min="8948" max="8948" width="1.44140625" style="11" customWidth="1"/>
    <col min="8949" max="8949" width="61.5546875" style="11" customWidth="1"/>
    <col min="8950" max="8951" width="14" style="11" customWidth="1"/>
    <col min="8952" max="8952" width="4.44140625" style="11" customWidth="1"/>
    <col min="8953" max="8953" width="15.44140625" style="11" customWidth="1"/>
    <col min="8954" max="8954" width="10.33203125" style="11"/>
    <col min="8955" max="8955" width="13.88671875" style="11" customWidth="1"/>
    <col min="8956" max="8956" width="14.109375" style="11" customWidth="1"/>
    <col min="8957" max="8957" width="10.44140625" style="11" bestFit="1" customWidth="1"/>
    <col min="8958" max="9198" width="10.33203125" style="11"/>
    <col min="9199" max="9199" width="52" style="11" customWidth="1"/>
    <col min="9200" max="9200" width="13.5546875" style="11" customWidth="1"/>
    <col min="9201" max="9201" width="16" style="11" customWidth="1"/>
    <col min="9202" max="9202" width="4.6640625" style="11" customWidth="1"/>
    <col min="9203" max="9203" width="16" style="11" customWidth="1"/>
    <col min="9204" max="9204" width="1.44140625" style="11" customWidth="1"/>
    <col min="9205" max="9205" width="61.5546875" style="11" customWidth="1"/>
    <col min="9206" max="9207" width="14" style="11" customWidth="1"/>
    <col min="9208" max="9208" width="4.44140625" style="11" customWidth="1"/>
    <col min="9209" max="9209" width="15.44140625" style="11" customWidth="1"/>
    <col min="9210" max="9210" width="10.33203125" style="11"/>
    <col min="9211" max="9211" width="13.88671875" style="11" customWidth="1"/>
    <col min="9212" max="9212" width="14.109375" style="11" customWidth="1"/>
    <col min="9213" max="9213" width="10.44140625" style="11" bestFit="1" customWidth="1"/>
    <col min="9214" max="9454" width="10.33203125" style="11"/>
    <col min="9455" max="9455" width="52" style="11" customWidth="1"/>
    <col min="9456" max="9456" width="13.5546875" style="11" customWidth="1"/>
    <col min="9457" max="9457" width="16" style="11" customWidth="1"/>
    <col min="9458" max="9458" width="4.6640625" style="11" customWidth="1"/>
    <col min="9459" max="9459" width="16" style="11" customWidth="1"/>
    <col min="9460" max="9460" width="1.44140625" style="11" customWidth="1"/>
    <col min="9461" max="9461" width="61.5546875" style="11" customWidth="1"/>
    <col min="9462" max="9463" width="14" style="11" customWidth="1"/>
    <col min="9464" max="9464" width="4.44140625" style="11" customWidth="1"/>
    <col min="9465" max="9465" width="15.44140625" style="11" customWidth="1"/>
    <col min="9466" max="9466" width="10.33203125" style="11"/>
    <col min="9467" max="9467" width="13.88671875" style="11" customWidth="1"/>
    <col min="9468" max="9468" width="14.109375" style="11" customWidth="1"/>
    <col min="9469" max="9469" width="10.44140625" style="11" bestFit="1" customWidth="1"/>
    <col min="9470" max="9710" width="10.33203125" style="11"/>
    <col min="9711" max="9711" width="52" style="11" customWidth="1"/>
    <col min="9712" max="9712" width="13.5546875" style="11" customWidth="1"/>
    <col min="9713" max="9713" width="16" style="11" customWidth="1"/>
    <col min="9714" max="9714" width="4.6640625" style="11" customWidth="1"/>
    <col min="9715" max="9715" width="16" style="11" customWidth="1"/>
    <col min="9716" max="9716" width="1.44140625" style="11" customWidth="1"/>
    <col min="9717" max="9717" width="61.5546875" style="11" customWidth="1"/>
    <col min="9718" max="9719" width="14" style="11" customWidth="1"/>
    <col min="9720" max="9720" width="4.44140625" style="11" customWidth="1"/>
    <col min="9721" max="9721" width="15.44140625" style="11" customWidth="1"/>
    <col min="9722" max="9722" width="10.33203125" style="11"/>
    <col min="9723" max="9723" width="13.88671875" style="11" customWidth="1"/>
    <col min="9724" max="9724" width="14.109375" style="11" customWidth="1"/>
    <col min="9725" max="9725" width="10.44140625" style="11" bestFit="1" customWidth="1"/>
    <col min="9726" max="9966" width="10.33203125" style="11"/>
    <col min="9967" max="9967" width="52" style="11" customWidth="1"/>
    <col min="9968" max="9968" width="13.5546875" style="11" customWidth="1"/>
    <col min="9969" max="9969" width="16" style="11" customWidth="1"/>
    <col min="9970" max="9970" width="4.6640625" style="11" customWidth="1"/>
    <col min="9971" max="9971" width="16" style="11" customWidth="1"/>
    <col min="9972" max="9972" width="1.44140625" style="11" customWidth="1"/>
    <col min="9973" max="9973" width="61.5546875" style="11" customWidth="1"/>
    <col min="9974" max="9975" width="14" style="11" customWidth="1"/>
    <col min="9976" max="9976" width="4.44140625" style="11" customWidth="1"/>
    <col min="9977" max="9977" width="15.44140625" style="11" customWidth="1"/>
    <col min="9978" max="9978" width="10.33203125" style="11"/>
    <col min="9979" max="9979" width="13.88671875" style="11" customWidth="1"/>
    <col min="9980" max="9980" width="14.109375" style="11" customWidth="1"/>
    <col min="9981" max="9981" width="10.44140625" style="11" bestFit="1" customWidth="1"/>
    <col min="9982" max="10222" width="10.33203125" style="11"/>
    <col min="10223" max="10223" width="52" style="11" customWidth="1"/>
    <col min="10224" max="10224" width="13.5546875" style="11" customWidth="1"/>
    <col min="10225" max="10225" width="16" style="11" customWidth="1"/>
    <col min="10226" max="10226" width="4.6640625" style="11" customWidth="1"/>
    <col min="10227" max="10227" width="16" style="11" customWidth="1"/>
    <col min="10228" max="10228" width="1.44140625" style="11" customWidth="1"/>
    <col min="10229" max="10229" width="61.5546875" style="11" customWidth="1"/>
    <col min="10230" max="10231" width="14" style="11" customWidth="1"/>
    <col min="10232" max="10232" width="4.44140625" style="11" customWidth="1"/>
    <col min="10233" max="10233" width="15.44140625" style="11" customWidth="1"/>
    <col min="10234" max="10234" width="10.33203125" style="11"/>
    <col min="10235" max="10235" width="13.88671875" style="11" customWidth="1"/>
    <col min="10236" max="10236" width="14.109375" style="11" customWidth="1"/>
    <col min="10237" max="10237" width="10.44140625" style="11" bestFit="1" customWidth="1"/>
    <col min="10238" max="10478" width="10.33203125" style="11"/>
    <col min="10479" max="10479" width="52" style="11" customWidth="1"/>
    <col min="10480" max="10480" width="13.5546875" style="11" customWidth="1"/>
    <col min="10481" max="10481" width="16" style="11" customWidth="1"/>
    <col min="10482" max="10482" width="4.6640625" style="11" customWidth="1"/>
    <col min="10483" max="10483" width="16" style="11" customWidth="1"/>
    <col min="10484" max="10484" width="1.44140625" style="11" customWidth="1"/>
    <col min="10485" max="10485" width="61.5546875" style="11" customWidth="1"/>
    <col min="10486" max="10487" width="14" style="11" customWidth="1"/>
    <col min="10488" max="10488" width="4.44140625" style="11" customWidth="1"/>
    <col min="10489" max="10489" width="15.44140625" style="11" customWidth="1"/>
    <col min="10490" max="10490" width="10.33203125" style="11"/>
    <col min="10491" max="10491" width="13.88671875" style="11" customWidth="1"/>
    <col min="10492" max="10492" width="14.109375" style="11" customWidth="1"/>
    <col min="10493" max="10493" width="10.44140625" style="11" bestFit="1" customWidth="1"/>
    <col min="10494" max="10734" width="10.33203125" style="11"/>
    <col min="10735" max="10735" width="52" style="11" customWidth="1"/>
    <col min="10736" max="10736" width="13.5546875" style="11" customWidth="1"/>
    <col min="10737" max="10737" width="16" style="11" customWidth="1"/>
    <col min="10738" max="10738" width="4.6640625" style="11" customWidth="1"/>
    <col min="10739" max="10739" width="16" style="11" customWidth="1"/>
    <col min="10740" max="10740" width="1.44140625" style="11" customWidth="1"/>
    <col min="10741" max="10741" width="61.5546875" style="11" customWidth="1"/>
    <col min="10742" max="10743" width="14" style="11" customWidth="1"/>
    <col min="10744" max="10744" width="4.44140625" style="11" customWidth="1"/>
    <col min="10745" max="10745" width="15.44140625" style="11" customWidth="1"/>
    <col min="10746" max="10746" width="10.33203125" style="11"/>
    <col min="10747" max="10747" width="13.88671875" style="11" customWidth="1"/>
    <col min="10748" max="10748" width="14.109375" style="11" customWidth="1"/>
    <col min="10749" max="10749" width="10.44140625" style="11" bestFit="1" customWidth="1"/>
    <col min="10750" max="10990" width="10.33203125" style="11"/>
    <col min="10991" max="10991" width="52" style="11" customWidth="1"/>
    <col min="10992" max="10992" width="13.5546875" style="11" customWidth="1"/>
    <col min="10993" max="10993" width="16" style="11" customWidth="1"/>
    <col min="10994" max="10994" width="4.6640625" style="11" customWidth="1"/>
    <col min="10995" max="10995" width="16" style="11" customWidth="1"/>
    <col min="10996" max="10996" width="1.44140625" style="11" customWidth="1"/>
    <col min="10997" max="10997" width="61.5546875" style="11" customWidth="1"/>
    <col min="10998" max="10999" width="14" style="11" customWidth="1"/>
    <col min="11000" max="11000" width="4.44140625" style="11" customWidth="1"/>
    <col min="11001" max="11001" width="15.44140625" style="11" customWidth="1"/>
    <col min="11002" max="11002" width="10.33203125" style="11"/>
    <col min="11003" max="11003" width="13.88671875" style="11" customWidth="1"/>
    <col min="11004" max="11004" width="14.109375" style="11" customWidth="1"/>
    <col min="11005" max="11005" width="10.44140625" style="11" bestFit="1" customWidth="1"/>
    <col min="11006" max="11246" width="10.33203125" style="11"/>
    <col min="11247" max="11247" width="52" style="11" customWidth="1"/>
    <col min="11248" max="11248" width="13.5546875" style="11" customWidth="1"/>
    <col min="11249" max="11249" width="16" style="11" customWidth="1"/>
    <col min="11250" max="11250" width="4.6640625" style="11" customWidth="1"/>
    <col min="11251" max="11251" width="16" style="11" customWidth="1"/>
    <col min="11252" max="11252" width="1.44140625" style="11" customWidth="1"/>
    <col min="11253" max="11253" width="61.5546875" style="11" customWidth="1"/>
    <col min="11254" max="11255" width="14" style="11" customWidth="1"/>
    <col min="11256" max="11256" width="4.44140625" style="11" customWidth="1"/>
    <col min="11257" max="11257" width="15.44140625" style="11" customWidth="1"/>
    <col min="11258" max="11258" width="10.33203125" style="11"/>
    <col min="11259" max="11259" width="13.88671875" style="11" customWidth="1"/>
    <col min="11260" max="11260" width="14.109375" style="11" customWidth="1"/>
    <col min="11261" max="11261" width="10.44140625" style="11" bestFit="1" customWidth="1"/>
    <col min="11262" max="11502" width="10.33203125" style="11"/>
    <col min="11503" max="11503" width="52" style="11" customWidth="1"/>
    <col min="11504" max="11504" width="13.5546875" style="11" customWidth="1"/>
    <col min="11505" max="11505" width="16" style="11" customWidth="1"/>
    <col min="11506" max="11506" width="4.6640625" style="11" customWidth="1"/>
    <col min="11507" max="11507" width="16" style="11" customWidth="1"/>
    <col min="11508" max="11508" width="1.44140625" style="11" customWidth="1"/>
    <col min="11509" max="11509" width="61.5546875" style="11" customWidth="1"/>
    <col min="11510" max="11511" width="14" style="11" customWidth="1"/>
    <col min="11512" max="11512" width="4.44140625" style="11" customWidth="1"/>
    <col min="11513" max="11513" width="15.44140625" style="11" customWidth="1"/>
    <col min="11514" max="11514" width="10.33203125" style="11"/>
    <col min="11515" max="11515" width="13.88671875" style="11" customWidth="1"/>
    <col min="11516" max="11516" width="14.109375" style="11" customWidth="1"/>
    <col min="11517" max="11517" width="10.44140625" style="11" bestFit="1" customWidth="1"/>
    <col min="11518" max="11758" width="10.33203125" style="11"/>
    <col min="11759" max="11759" width="52" style="11" customWidth="1"/>
    <col min="11760" max="11760" width="13.5546875" style="11" customWidth="1"/>
    <col min="11761" max="11761" width="16" style="11" customWidth="1"/>
    <col min="11762" max="11762" width="4.6640625" style="11" customWidth="1"/>
    <col min="11763" max="11763" width="16" style="11" customWidth="1"/>
    <col min="11764" max="11764" width="1.44140625" style="11" customWidth="1"/>
    <col min="11765" max="11765" width="61.5546875" style="11" customWidth="1"/>
    <col min="11766" max="11767" width="14" style="11" customWidth="1"/>
    <col min="11768" max="11768" width="4.44140625" style="11" customWidth="1"/>
    <col min="11769" max="11769" width="15.44140625" style="11" customWidth="1"/>
    <col min="11770" max="11770" width="10.33203125" style="11"/>
    <col min="11771" max="11771" width="13.88671875" style="11" customWidth="1"/>
    <col min="11772" max="11772" width="14.109375" style="11" customWidth="1"/>
    <col min="11773" max="11773" width="10.44140625" style="11" bestFit="1" customWidth="1"/>
    <col min="11774" max="12014" width="10.33203125" style="11"/>
    <col min="12015" max="12015" width="52" style="11" customWidth="1"/>
    <col min="12016" max="12016" width="13.5546875" style="11" customWidth="1"/>
    <col min="12017" max="12017" width="16" style="11" customWidth="1"/>
    <col min="12018" max="12018" width="4.6640625" style="11" customWidth="1"/>
    <col min="12019" max="12019" width="16" style="11" customWidth="1"/>
    <col min="12020" max="12020" width="1.44140625" style="11" customWidth="1"/>
    <col min="12021" max="12021" width="61.5546875" style="11" customWidth="1"/>
    <col min="12022" max="12023" width="14" style="11" customWidth="1"/>
    <col min="12024" max="12024" width="4.44140625" style="11" customWidth="1"/>
    <col min="12025" max="12025" width="15.44140625" style="11" customWidth="1"/>
    <col min="12026" max="12026" width="10.33203125" style="11"/>
    <col min="12027" max="12027" width="13.88671875" style="11" customWidth="1"/>
    <col min="12028" max="12028" width="14.109375" style="11" customWidth="1"/>
    <col min="12029" max="12029" width="10.44140625" style="11" bestFit="1" customWidth="1"/>
    <col min="12030" max="12270" width="10.33203125" style="11"/>
    <col min="12271" max="12271" width="52" style="11" customWidth="1"/>
    <col min="12272" max="12272" width="13.5546875" style="11" customWidth="1"/>
    <col min="12273" max="12273" width="16" style="11" customWidth="1"/>
    <col min="12274" max="12274" width="4.6640625" style="11" customWidth="1"/>
    <col min="12275" max="12275" width="16" style="11" customWidth="1"/>
    <col min="12276" max="12276" width="1.44140625" style="11" customWidth="1"/>
    <col min="12277" max="12277" width="61.5546875" style="11" customWidth="1"/>
    <col min="12278" max="12279" width="14" style="11" customWidth="1"/>
    <col min="12280" max="12280" width="4.44140625" style="11" customWidth="1"/>
    <col min="12281" max="12281" width="15.44140625" style="11" customWidth="1"/>
    <col min="12282" max="12282" width="10.33203125" style="11"/>
    <col min="12283" max="12283" width="13.88671875" style="11" customWidth="1"/>
    <col min="12284" max="12284" width="14.109375" style="11" customWidth="1"/>
    <col min="12285" max="12285" width="10.44140625" style="11" bestFit="1" customWidth="1"/>
    <col min="12286" max="12526" width="10.33203125" style="11"/>
    <col min="12527" max="12527" width="52" style="11" customWidth="1"/>
    <col min="12528" max="12528" width="13.5546875" style="11" customWidth="1"/>
    <col min="12529" max="12529" width="16" style="11" customWidth="1"/>
    <col min="12530" max="12530" width="4.6640625" style="11" customWidth="1"/>
    <col min="12531" max="12531" width="16" style="11" customWidth="1"/>
    <col min="12532" max="12532" width="1.44140625" style="11" customWidth="1"/>
    <col min="12533" max="12533" width="61.5546875" style="11" customWidth="1"/>
    <col min="12534" max="12535" width="14" style="11" customWidth="1"/>
    <col min="12536" max="12536" width="4.44140625" style="11" customWidth="1"/>
    <col min="12537" max="12537" width="15.44140625" style="11" customWidth="1"/>
    <col min="12538" max="12538" width="10.33203125" style="11"/>
    <col min="12539" max="12539" width="13.88671875" style="11" customWidth="1"/>
    <col min="12540" max="12540" width="14.109375" style="11" customWidth="1"/>
    <col min="12541" max="12541" width="10.44140625" style="11" bestFit="1" customWidth="1"/>
    <col min="12542" max="12782" width="10.33203125" style="11"/>
    <col min="12783" max="12783" width="52" style="11" customWidth="1"/>
    <col min="12784" max="12784" width="13.5546875" style="11" customWidth="1"/>
    <col min="12785" max="12785" width="16" style="11" customWidth="1"/>
    <col min="12786" max="12786" width="4.6640625" style="11" customWidth="1"/>
    <col min="12787" max="12787" width="16" style="11" customWidth="1"/>
    <col min="12788" max="12788" width="1.44140625" style="11" customWidth="1"/>
    <col min="12789" max="12789" width="61.5546875" style="11" customWidth="1"/>
    <col min="12790" max="12791" width="14" style="11" customWidth="1"/>
    <col min="12792" max="12792" width="4.44140625" style="11" customWidth="1"/>
    <col min="12793" max="12793" width="15.44140625" style="11" customWidth="1"/>
    <col min="12794" max="12794" width="10.33203125" style="11"/>
    <col min="12795" max="12795" width="13.88671875" style="11" customWidth="1"/>
    <col min="12796" max="12796" width="14.109375" style="11" customWidth="1"/>
    <col min="12797" max="12797" width="10.44140625" style="11" bestFit="1" customWidth="1"/>
    <col min="12798" max="13038" width="10.33203125" style="11"/>
    <col min="13039" max="13039" width="52" style="11" customWidth="1"/>
    <col min="13040" max="13040" width="13.5546875" style="11" customWidth="1"/>
    <col min="13041" max="13041" width="16" style="11" customWidth="1"/>
    <col min="13042" max="13042" width="4.6640625" style="11" customWidth="1"/>
    <col min="13043" max="13043" width="16" style="11" customWidth="1"/>
    <col min="13044" max="13044" width="1.44140625" style="11" customWidth="1"/>
    <col min="13045" max="13045" width="61.5546875" style="11" customWidth="1"/>
    <col min="13046" max="13047" width="14" style="11" customWidth="1"/>
    <col min="13048" max="13048" width="4.44140625" style="11" customWidth="1"/>
    <col min="13049" max="13049" width="15.44140625" style="11" customWidth="1"/>
    <col min="13050" max="13050" width="10.33203125" style="11"/>
    <col min="13051" max="13051" width="13.88671875" style="11" customWidth="1"/>
    <col min="13052" max="13052" width="14.109375" style="11" customWidth="1"/>
    <col min="13053" max="13053" width="10.44140625" style="11" bestFit="1" customWidth="1"/>
    <col min="13054" max="13294" width="10.33203125" style="11"/>
    <col min="13295" max="13295" width="52" style="11" customWidth="1"/>
    <col min="13296" max="13296" width="13.5546875" style="11" customWidth="1"/>
    <col min="13297" max="13297" width="16" style="11" customWidth="1"/>
    <col min="13298" max="13298" width="4.6640625" style="11" customWidth="1"/>
    <col min="13299" max="13299" width="16" style="11" customWidth="1"/>
    <col min="13300" max="13300" width="1.44140625" style="11" customWidth="1"/>
    <col min="13301" max="13301" width="61.5546875" style="11" customWidth="1"/>
    <col min="13302" max="13303" width="14" style="11" customWidth="1"/>
    <col min="13304" max="13304" width="4.44140625" style="11" customWidth="1"/>
    <col min="13305" max="13305" width="15.44140625" style="11" customWidth="1"/>
    <col min="13306" max="13306" width="10.33203125" style="11"/>
    <col min="13307" max="13307" width="13.88671875" style="11" customWidth="1"/>
    <col min="13308" max="13308" width="14.109375" style="11" customWidth="1"/>
    <col min="13309" max="13309" width="10.44140625" style="11" bestFit="1" customWidth="1"/>
    <col min="13310" max="13550" width="10.33203125" style="11"/>
    <col min="13551" max="13551" width="52" style="11" customWidth="1"/>
    <col min="13552" max="13552" width="13.5546875" style="11" customWidth="1"/>
    <col min="13553" max="13553" width="16" style="11" customWidth="1"/>
    <col min="13554" max="13554" width="4.6640625" style="11" customWidth="1"/>
    <col min="13555" max="13555" width="16" style="11" customWidth="1"/>
    <col min="13556" max="13556" width="1.44140625" style="11" customWidth="1"/>
    <col min="13557" max="13557" width="61.5546875" style="11" customWidth="1"/>
    <col min="13558" max="13559" width="14" style="11" customWidth="1"/>
    <col min="13560" max="13560" width="4.44140625" style="11" customWidth="1"/>
    <col min="13561" max="13561" width="15.44140625" style="11" customWidth="1"/>
    <col min="13562" max="13562" width="10.33203125" style="11"/>
    <col min="13563" max="13563" width="13.88671875" style="11" customWidth="1"/>
    <col min="13564" max="13564" width="14.109375" style="11" customWidth="1"/>
    <col min="13565" max="13565" width="10.44140625" style="11" bestFit="1" customWidth="1"/>
    <col min="13566" max="13806" width="10.33203125" style="11"/>
    <col min="13807" max="13807" width="52" style="11" customWidth="1"/>
    <col min="13808" max="13808" width="13.5546875" style="11" customWidth="1"/>
    <col min="13809" max="13809" width="16" style="11" customWidth="1"/>
    <col min="13810" max="13810" width="4.6640625" style="11" customWidth="1"/>
    <col min="13811" max="13811" width="16" style="11" customWidth="1"/>
    <col min="13812" max="13812" width="1.44140625" style="11" customWidth="1"/>
    <col min="13813" max="13813" width="61.5546875" style="11" customWidth="1"/>
    <col min="13814" max="13815" width="14" style="11" customWidth="1"/>
    <col min="13816" max="13816" width="4.44140625" style="11" customWidth="1"/>
    <col min="13817" max="13817" width="15.44140625" style="11" customWidth="1"/>
    <col min="13818" max="13818" width="10.33203125" style="11"/>
    <col min="13819" max="13819" width="13.88671875" style="11" customWidth="1"/>
    <col min="13820" max="13820" width="14.109375" style="11" customWidth="1"/>
    <col min="13821" max="13821" width="10.44140625" style="11" bestFit="1" customWidth="1"/>
    <col min="13822" max="14062" width="10.33203125" style="11"/>
    <col min="14063" max="14063" width="52" style="11" customWidth="1"/>
    <col min="14064" max="14064" width="13.5546875" style="11" customWidth="1"/>
    <col min="14065" max="14065" width="16" style="11" customWidth="1"/>
    <col min="14066" max="14066" width="4.6640625" style="11" customWidth="1"/>
    <col min="14067" max="14067" width="16" style="11" customWidth="1"/>
    <col min="14068" max="14068" width="1.44140625" style="11" customWidth="1"/>
    <col min="14069" max="14069" width="61.5546875" style="11" customWidth="1"/>
    <col min="14070" max="14071" width="14" style="11" customWidth="1"/>
    <col min="14072" max="14072" width="4.44140625" style="11" customWidth="1"/>
    <col min="14073" max="14073" width="15.44140625" style="11" customWidth="1"/>
    <col min="14074" max="14074" width="10.33203125" style="11"/>
    <col min="14075" max="14075" width="13.88671875" style="11" customWidth="1"/>
    <col min="14076" max="14076" width="14.109375" style="11" customWidth="1"/>
    <col min="14077" max="14077" width="10.44140625" style="11" bestFit="1" customWidth="1"/>
    <col min="14078" max="14318" width="10.33203125" style="11"/>
    <col min="14319" max="14319" width="52" style="11" customWidth="1"/>
    <col min="14320" max="14320" width="13.5546875" style="11" customWidth="1"/>
    <col min="14321" max="14321" width="16" style="11" customWidth="1"/>
    <col min="14322" max="14322" width="4.6640625" style="11" customWidth="1"/>
    <col min="14323" max="14323" width="16" style="11" customWidth="1"/>
    <col min="14324" max="14324" width="1.44140625" style="11" customWidth="1"/>
    <col min="14325" max="14325" width="61.5546875" style="11" customWidth="1"/>
    <col min="14326" max="14327" width="14" style="11" customWidth="1"/>
    <col min="14328" max="14328" width="4.44140625" style="11" customWidth="1"/>
    <col min="14329" max="14329" width="15.44140625" style="11" customWidth="1"/>
    <col min="14330" max="14330" width="10.33203125" style="11"/>
    <col min="14331" max="14331" width="13.88671875" style="11" customWidth="1"/>
    <col min="14332" max="14332" width="14.109375" style="11" customWidth="1"/>
    <col min="14333" max="14333" width="10.44140625" style="11" bestFit="1" customWidth="1"/>
    <col min="14334" max="14574" width="10.33203125" style="11"/>
    <col min="14575" max="14575" width="52" style="11" customWidth="1"/>
    <col min="14576" max="14576" width="13.5546875" style="11" customWidth="1"/>
    <col min="14577" max="14577" width="16" style="11" customWidth="1"/>
    <col min="14578" max="14578" width="4.6640625" style="11" customWidth="1"/>
    <col min="14579" max="14579" width="16" style="11" customWidth="1"/>
    <col min="14580" max="14580" width="1.44140625" style="11" customWidth="1"/>
    <col min="14581" max="14581" width="61.5546875" style="11" customWidth="1"/>
    <col min="14582" max="14583" width="14" style="11" customWidth="1"/>
    <col min="14584" max="14584" width="4.44140625" style="11" customWidth="1"/>
    <col min="14585" max="14585" width="15.44140625" style="11" customWidth="1"/>
    <col min="14586" max="14586" width="10.33203125" style="11"/>
    <col min="14587" max="14587" width="13.88671875" style="11" customWidth="1"/>
    <col min="14588" max="14588" width="14.109375" style="11" customWidth="1"/>
    <col min="14589" max="14589" width="10.44140625" style="11" bestFit="1" customWidth="1"/>
    <col min="14590" max="14830" width="10.33203125" style="11"/>
    <col min="14831" max="14831" width="52" style="11" customWidth="1"/>
    <col min="14832" max="14832" width="13.5546875" style="11" customWidth="1"/>
    <col min="14833" max="14833" width="16" style="11" customWidth="1"/>
    <col min="14834" max="14834" width="4.6640625" style="11" customWidth="1"/>
    <col min="14835" max="14835" width="16" style="11" customWidth="1"/>
    <col min="14836" max="14836" width="1.44140625" style="11" customWidth="1"/>
    <col min="14837" max="14837" width="61.5546875" style="11" customWidth="1"/>
    <col min="14838" max="14839" width="14" style="11" customWidth="1"/>
    <col min="14840" max="14840" width="4.44140625" style="11" customWidth="1"/>
    <col min="14841" max="14841" width="15.44140625" style="11" customWidth="1"/>
    <col min="14842" max="14842" width="10.33203125" style="11"/>
    <col min="14843" max="14843" width="13.88671875" style="11" customWidth="1"/>
    <col min="14844" max="14844" width="14.109375" style="11" customWidth="1"/>
    <col min="14845" max="14845" width="10.44140625" style="11" bestFit="1" customWidth="1"/>
    <col min="14846" max="15086" width="10.33203125" style="11"/>
    <col min="15087" max="15087" width="52" style="11" customWidth="1"/>
    <col min="15088" max="15088" width="13.5546875" style="11" customWidth="1"/>
    <col min="15089" max="15089" width="16" style="11" customWidth="1"/>
    <col min="15090" max="15090" width="4.6640625" style="11" customWidth="1"/>
    <col min="15091" max="15091" width="16" style="11" customWidth="1"/>
    <col min="15092" max="15092" width="1.44140625" style="11" customWidth="1"/>
    <col min="15093" max="15093" width="61.5546875" style="11" customWidth="1"/>
    <col min="15094" max="15095" width="14" style="11" customWidth="1"/>
    <col min="15096" max="15096" width="4.44140625" style="11" customWidth="1"/>
    <col min="15097" max="15097" width="15.44140625" style="11" customWidth="1"/>
    <col min="15098" max="15098" width="10.33203125" style="11"/>
    <col min="15099" max="15099" width="13.88671875" style="11" customWidth="1"/>
    <col min="15100" max="15100" width="14.109375" style="11" customWidth="1"/>
    <col min="15101" max="15101" width="10.44140625" style="11" bestFit="1" customWidth="1"/>
    <col min="15102" max="15342" width="10.33203125" style="11"/>
    <col min="15343" max="15343" width="52" style="11" customWidth="1"/>
    <col min="15344" max="15344" width="13.5546875" style="11" customWidth="1"/>
    <col min="15345" max="15345" width="16" style="11" customWidth="1"/>
    <col min="15346" max="15346" width="4.6640625" style="11" customWidth="1"/>
    <col min="15347" max="15347" width="16" style="11" customWidth="1"/>
    <col min="15348" max="15348" width="1.44140625" style="11" customWidth="1"/>
    <col min="15349" max="15349" width="61.5546875" style="11" customWidth="1"/>
    <col min="15350" max="15351" width="14" style="11" customWidth="1"/>
    <col min="15352" max="15352" width="4.44140625" style="11" customWidth="1"/>
    <col min="15353" max="15353" width="15.44140625" style="11" customWidth="1"/>
    <col min="15354" max="15354" width="10.33203125" style="11"/>
    <col min="15355" max="15355" width="13.88671875" style="11" customWidth="1"/>
    <col min="15356" max="15356" width="14.109375" style="11" customWidth="1"/>
    <col min="15357" max="15357" width="10.44140625" style="11" bestFit="1" customWidth="1"/>
    <col min="15358" max="15598" width="10.33203125" style="11"/>
    <col min="15599" max="15599" width="52" style="11" customWidth="1"/>
    <col min="15600" max="15600" width="13.5546875" style="11" customWidth="1"/>
    <col min="15601" max="15601" width="16" style="11" customWidth="1"/>
    <col min="15602" max="15602" width="4.6640625" style="11" customWidth="1"/>
    <col min="15603" max="15603" width="16" style="11" customWidth="1"/>
    <col min="15604" max="15604" width="1.44140625" style="11" customWidth="1"/>
    <col min="15605" max="15605" width="61.5546875" style="11" customWidth="1"/>
    <col min="15606" max="15607" width="14" style="11" customWidth="1"/>
    <col min="15608" max="15608" width="4.44140625" style="11" customWidth="1"/>
    <col min="15609" max="15609" width="15.44140625" style="11" customWidth="1"/>
    <col min="15610" max="15610" width="10.33203125" style="11"/>
    <col min="15611" max="15611" width="13.88671875" style="11" customWidth="1"/>
    <col min="15612" max="15612" width="14.109375" style="11" customWidth="1"/>
    <col min="15613" max="15613" width="10.44140625" style="11" bestFit="1" customWidth="1"/>
    <col min="15614" max="15854" width="10.33203125" style="11"/>
    <col min="15855" max="15855" width="52" style="11" customWidth="1"/>
    <col min="15856" max="15856" width="13.5546875" style="11" customWidth="1"/>
    <col min="15857" max="15857" width="16" style="11" customWidth="1"/>
    <col min="15858" max="15858" width="4.6640625" style="11" customWidth="1"/>
    <col min="15859" max="15859" width="16" style="11" customWidth="1"/>
    <col min="15860" max="15860" width="1.44140625" style="11" customWidth="1"/>
    <col min="15861" max="15861" width="61.5546875" style="11" customWidth="1"/>
    <col min="15862" max="15863" width="14" style="11" customWidth="1"/>
    <col min="15864" max="15864" width="4.44140625" style="11" customWidth="1"/>
    <col min="15865" max="15865" width="15.44140625" style="11" customWidth="1"/>
    <col min="15866" max="15866" width="10.33203125" style="11"/>
    <col min="15867" max="15867" width="13.88671875" style="11" customWidth="1"/>
    <col min="15868" max="15868" width="14.109375" style="11" customWidth="1"/>
    <col min="15869" max="15869" width="10.44140625" style="11" bestFit="1" customWidth="1"/>
    <col min="15870" max="16110" width="10.33203125" style="11"/>
    <col min="16111" max="16111" width="52" style="11" customWidth="1"/>
    <col min="16112" max="16112" width="13.5546875" style="11" customWidth="1"/>
    <col min="16113" max="16113" width="16" style="11" customWidth="1"/>
    <col min="16114" max="16114" width="4.6640625" style="11" customWidth="1"/>
    <col min="16115" max="16115" width="16" style="11" customWidth="1"/>
    <col min="16116" max="16116" width="1.44140625" style="11" customWidth="1"/>
    <col min="16117" max="16117" width="61.5546875" style="11" customWidth="1"/>
    <col min="16118" max="16119" width="14" style="11" customWidth="1"/>
    <col min="16120" max="16120" width="4.44140625" style="11" customWidth="1"/>
    <col min="16121" max="16121" width="15.44140625" style="11" customWidth="1"/>
    <col min="16122" max="16122" width="10.33203125" style="11"/>
    <col min="16123" max="16123" width="13.88671875" style="11" customWidth="1"/>
    <col min="16124" max="16124" width="14.109375" style="11" customWidth="1"/>
    <col min="16125" max="16125" width="10.44140625" style="11" bestFit="1" customWidth="1"/>
    <col min="16126" max="16384" width="10.33203125" style="11"/>
  </cols>
  <sheetData>
    <row r="1" spans="1:12" s="1" customFormat="1" ht="14.25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2" s="1" customFormat="1" ht="15.75" customHeight="1" x14ac:dyDescent="0.2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2" s="1" customFormat="1" ht="15.75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2" s="1" customFormat="1" ht="14.25" customHeight="1" x14ac:dyDescent="0.25">
      <c r="A4" s="83" t="s">
        <v>3</v>
      </c>
      <c r="B4" s="83"/>
      <c r="C4" s="83"/>
      <c r="D4" s="83"/>
      <c r="E4" s="83" t="s">
        <v>4</v>
      </c>
      <c r="F4" s="83"/>
      <c r="G4" s="83"/>
      <c r="H4" s="83"/>
      <c r="I4" s="83"/>
      <c r="J4" s="83"/>
      <c r="K4" s="83"/>
    </row>
    <row r="5" spans="1:12" s="1" customFormat="1" ht="20.399999999999999" x14ac:dyDescent="0.25">
      <c r="A5" s="82" t="s">
        <v>5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ht="16.8" x14ac:dyDescent="0.25">
      <c r="A6" s="3"/>
      <c r="B6" s="4"/>
      <c r="C6" s="5"/>
      <c r="D6" s="6"/>
      <c r="E6" s="3"/>
      <c r="F6" s="3"/>
      <c r="G6" s="7"/>
      <c r="H6" s="8"/>
      <c r="I6" s="9"/>
      <c r="J6" s="10"/>
      <c r="K6" s="9"/>
    </row>
    <row r="7" spans="1:12" ht="17.25" customHeight="1" x14ac:dyDescent="0.35">
      <c r="A7" s="13" t="s">
        <v>6</v>
      </c>
      <c r="F7" s="15"/>
      <c r="G7" s="13" t="s">
        <v>7</v>
      </c>
      <c r="H7" s="16"/>
      <c r="I7" s="1"/>
      <c r="J7" s="17"/>
      <c r="K7" s="2"/>
    </row>
    <row r="8" spans="1:12" ht="15" customHeight="1" x14ac:dyDescent="0.3">
      <c r="A8" s="13" t="s">
        <v>8</v>
      </c>
      <c r="B8" s="18"/>
      <c r="C8" s="18"/>
      <c r="D8" s="19" t="s">
        <v>9</v>
      </c>
      <c r="E8" s="18">
        <f>SUM(C9:C25)</f>
        <v>31919262.239999998</v>
      </c>
      <c r="F8" s="20"/>
      <c r="G8" s="13" t="s">
        <v>10</v>
      </c>
      <c r="H8" s="21"/>
      <c r="I8" s="18"/>
      <c r="J8" s="19" t="s">
        <v>9</v>
      </c>
      <c r="K8" s="18">
        <f>SUM(I9:I21)</f>
        <v>20810089.590000004</v>
      </c>
    </row>
    <row r="9" spans="1:12" ht="15" customHeight="1" x14ac:dyDescent="0.25">
      <c r="A9" s="7" t="s">
        <v>11</v>
      </c>
      <c r="B9" s="18"/>
      <c r="C9" s="18">
        <f>SUM(B10:B12)</f>
        <v>5371783.8900000006</v>
      </c>
      <c r="D9" s="19"/>
      <c r="E9" s="22"/>
      <c r="F9" s="23"/>
      <c r="G9" s="7" t="s">
        <v>12</v>
      </c>
      <c r="H9" s="18"/>
      <c r="I9" s="18">
        <f>SUM(H10:H13)</f>
        <v>19048347.91</v>
      </c>
      <c r="J9" s="19"/>
      <c r="K9" s="18"/>
    </row>
    <row r="10" spans="1:12" ht="15" customHeight="1" x14ac:dyDescent="0.25">
      <c r="A10" s="7" t="s">
        <v>13</v>
      </c>
      <c r="B10" s="24">
        <v>1062993.3600000001</v>
      </c>
      <c r="C10" s="18"/>
      <c r="D10" s="19"/>
      <c r="E10" s="22"/>
      <c r="F10" s="23"/>
      <c r="G10" s="7" t="s">
        <v>14</v>
      </c>
      <c r="H10" s="25">
        <v>4400216.93</v>
      </c>
      <c r="I10" s="1"/>
      <c r="J10" s="17"/>
      <c r="K10" s="1"/>
    </row>
    <row r="11" spans="1:12" ht="15" customHeight="1" x14ac:dyDescent="0.25">
      <c r="A11" s="7" t="s">
        <v>15</v>
      </c>
      <c r="B11" s="24">
        <v>4007740.87</v>
      </c>
      <c r="C11" s="18"/>
      <c r="D11" s="19"/>
      <c r="E11" s="22"/>
      <c r="F11" s="23"/>
      <c r="G11" s="7" t="s">
        <v>16</v>
      </c>
      <c r="H11" s="25">
        <v>13634002</v>
      </c>
    </row>
    <row r="12" spans="1:12" ht="15" customHeight="1" x14ac:dyDescent="0.25">
      <c r="A12" s="7" t="s">
        <v>17</v>
      </c>
      <c r="B12" s="26">
        <v>301049.65999999997</v>
      </c>
      <c r="G12" s="7" t="s">
        <v>18</v>
      </c>
      <c r="H12" s="25">
        <v>500710.46</v>
      </c>
    </row>
    <row r="13" spans="1:12" ht="15" customHeight="1" x14ac:dyDescent="0.25">
      <c r="A13" s="7" t="s">
        <v>19</v>
      </c>
      <c r="C13" s="18">
        <f>SUM(B14)</f>
        <v>291109.52</v>
      </c>
      <c r="G13" s="7" t="s">
        <v>20</v>
      </c>
      <c r="H13" s="28">
        <v>513418.52</v>
      </c>
      <c r="I13" s="1"/>
      <c r="J13" s="17"/>
      <c r="K13" s="1"/>
    </row>
    <row r="14" spans="1:12" ht="15" customHeight="1" x14ac:dyDescent="0.25">
      <c r="A14" s="11" t="s">
        <v>21</v>
      </c>
      <c r="B14" s="29">
        <v>291109.52</v>
      </c>
      <c r="F14" s="23"/>
      <c r="G14" s="7" t="s">
        <v>22</v>
      </c>
      <c r="H14" s="18"/>
      <c r="I14" s="18">
        <f>SUM(H15:H17)</f>
        <v>951485.8</v>
      </c>
      <c r="J14" s="19"/>
      <c r="K14" s="18"/>
    </row>
    <row r="15" spans="1:12" ht="15" customHeight="1" x14ac:dyDescent="0.3">
      <c r="A15" s="7" t="s">
        <v>23</v>
      </c>
      <c r="B15" s="1"/>
      <c r="C15" s="18">
        <f>SUM(B16:B20)</f>
        <v>25832690.919999998</v>
      </c>
      <c r="D15" s="17"/>
      <c r="E15" s="1"/>
      <c r="F15" s="20"/>
      <c r="G15" s="7" t="s">
        <v>24</v>
      </c>
      <c r="H15" s="18">
        <v>502690.21</v>
      </c>
      <c r="I15" s="18"/>
      <c r="J15" s="19"/>
      <c r="K15" s="18"/>
    </row>
    <row r="16" spans="1:12" s="12" customFormat="1" ht="15" customHeight="1" x14ac:dyDescent="0.25">
      <c r="A16" s="7" t="s">
        <v>25</v>
      </c>
      <c r="B16" s="24">
        <v>26501218.93</v>
      </c>
      <c r="C16" s="24"/>
      <c r="D16" s="24"/>
      <c r="E16" s="24"/>
      <c r="F16" s="23"/>
      <c r="G16" s="7" t="s">
        <v>26</v>
      </c>
      <c r="H16" s="18">
        <f>301280.34+85442.27</f>
        <v>386722.61000000004</v>
      </c>
      <c r="I16" s="11"/>
      <c r="J16" s="19"/>
      <c r="K16" s="18"/>
      <c r="L16" s="11"/>
    </row>
    <row r="17" spans="1:12" s="12" customFormat="1" ht="15" customHeight="1" x14ac:dyDescent="0.25">
      <c r="A17" s="7" t="s">
        <v>27</v>
      </c>
      <c r="B17" s="24">
        <v>610995.81000000006</v>
      </c>
      <c r="C17" s="2"/>
      <c r="D17" s="30"/>
      <c r="E17" s="31"/>
      <c r="F17" s="32"/>
      <c r="G17" s="7" t="s">
        <v>28</v>
      </c>
      <c r="H17" s="29">
        <v>62072.98</v>
      </c>
      <c r="I17" s="2"/>
      <c r="J17" s="17"/>
      <c r="K17" s="2"/>
      <c r="L17" s="11"/>
    </row>
    <row r="18" spans="1:12" s="12" customFormat="1" ht="15" customHeight="1" x14ac:dyDescent="0.25">
      <c r="A18" s="7" t="s">
        <v>29</v>
      </c>
      <c r="B18" s="18">
        <v>663252.46</v>
      </c>
      <c r="C18" s="1"/>
      <c r="D18" s="30"/>
      <c r="E18" s="33"/>
      <c r="F18" s="11"/>
      <c r="G18" s="7" t="s">
        <v>30</v>
      </c>
      <c r="H18" s="18"/>
      <c r="I18" s="18">
        <f>SUM(H19)</f>
        <v>786997.03</v>
      </c>
      <c r="J18" s="19"/>
      <c r="K18" s="2"/>
      <c r="L18" s="11"/>
    </row>
    <row r="19" spans="1:12" s="12" customFormat="1" ht="15" customHeight="1" x14ac:dyDescent="0.25">
      <c r="A19" s="7" t="s">
        <v>31</v>
      </c>
      <c r="B19" s="24">
        <v>84960.9</v>
      </c>
      <c r="C19" s="11"/>
      <c r="D19" s="34"/>
      <c r="E19" s="33"/>
      <c r="F19" s="32"/>
      <c r="G19" s="7" t="s">
        <v>32</v>
      </c>
      <c r="H19" s="29">
        <v>786997.03</v>
      </c>
      <c r="I19" s="18"/>
      <c r="J19" s="19"/>
      <c r="K19" s="2"/>
      <c r="L19" s="11"/>
    </row>
    <row r="20" spans="1:12" s="12" customFormat="1" ht="15" customHeight="1" x14ac:dyDescent="0.3">
      <c r="A20" s="7" t="s">
        <v>33</v>
      </c>
      <c r="B20" s="29">
        <v>-2027737.18</v>
      </c>
      <c r="C20" s="18"/>
      <c r="D20" s="35"/>
      <c r="E20" s="36"/>
      <c r="F20" s="20"/>
      <c r="G20" s="7" t="s">
        <v>34</v>
      </c>
      <c r="H20" s="11"/>
      <c r="I20" s="29">
        <f>SUM(H21)</f>
        <v>23258.85</v>
      </c>
      <c r="J20" s="14"/>
      <c r="K20" s="11"/>
      <c r="L20" s="11"/>
    </row>
    <row r="21" spans="1:12" s="12" customFormat="1" ht="15" customHeight="1" x14ac:dyDescent="0.25">
      <c r="A21" s="7" t="s">
        <v>35</v>
      </c>
      <c r="C21" s="18">
        <f>+B22</f>
        <v>19205.22</v>
      </c>
      <c r="D21" s="19"/>
      <c r="E21" s="22"/>
      <c r="F21" s="23"/>
      <c r="G21" s="7" t="s">
        <v>36</v>
      </c>
      <c r="H21" s="29">
        <v>23258.85</v>
      </c>
      <c r="I21" s="11"/>
      <c r="J21" s="14"/>
      <c r="K21" s="11"/>
      <c r="L21" s="11"/>
    </row>
    <row r="22" spans="1:12" s="12" customFormat="1" ht="15" customHeight="1" x14ac:dyDescent="0.3">
      <c r="A22" s="7" t="s">
        <v>35</v>
      </c>
      <c r="B22" s="29">
        <v>19205.22</v>
      </c>
      <c r="D22" s="17"/>
      <c r="E22" s="1"/>
      <c r="F22" s="37"/>
      <c r="G22" s="13" t="s">
        <v>37</v>
      </c>
      <c r="H22" s="18"/>
      <c r="I22" s="18"/>
      <c r="J22" s="19" t="s">
        <v>9</v>
      </c>
      <c r="K22" s="29">
        <f>SUM(I23:I26)</f>
        <v>18711056.219999999</v>
      </c>
      <c r="L22" s="11"/>
    </row>
    <row r="23" spans="1:12" s="12" customFormat="1" ht="15" customHeight="1" x14ac:dyDescent="0.25">
      <c r="A23" s="7" t="s">
        <v>38</v>
      </c>
      <c r="B23" s="18"/>
      <c r="C23" s="18">
        <f>SUM(B24)</f>
        <v>262421.37</v>
      </c>
      <c r="D23" s="19"/>
      <c r="E23" s="22"/>
      <c r="F23" s="23"/>
      <c r="G23" s="7" t="s">
        <v>39</v>
      </c>
      <c r="H23" s="18"/>
      <c r="I23" s="18">
        <f>SUM(H24)</f>
        <v>18687779.52</v>
      </c>
      <c r="J23" s="19"/>
      <c r="K23" s="18"/>
      <c r="L23" s="11"/>
    </row>
    <row r="24" spans="1:12" s="12" customFormat="1" ht="15" customHeight="1" x14ac:dyDescent="0.3">
      <c r="A24" s="7" t="s">
        <v>40</v>
      </c>
      <c r="B24" s="29">
        <v>262421.37</v>
      </c>
      <c r="C24" s="2"/>
      <c r="D24" s="19"/>
      <c r="E24" s="22"/>
      <c r="F24" s="20"/>
      <c r="G24" s="7" t="s">
        <v>41</v>
      </c>
      <c r="H24" s="29">
        <v>18687779.52</v>
      </c>
      <c r="I24" s="18"/>
      <c r="J24" s="19"/>
      <c r="K24" s="18"/>
      <c r="L24" s="11"/>
    </row>
    <row r="25" spans="1:12" s="12" customFormat="1" ht="15" customHeight="1" x14ac:dyDescent="0.25">
      <c r="A25" s="7" t="s">
        <v>42</v>
      </c>
      <c r="B25" s="18"/>
      <c r="C25" s="29">
        <f>SUM(B26)</f>
        <v>142051.32</v>
      </c>
      <c r="F25" s="23"/>
      <c r="G25" s="7" t="s">
        <v>43</v>
      </c>
      <c r="H25" s="11"/>
      <c r="I25" s="18">
        <f>SUM(H26)</f>
        <v>23276.7</v>
      </c>
      <c r="J25" s="14"/>
      <c r="K25" s="11"/>
      <c r="L25" s="11"/>
    </row>
    <row r="26" spans="1:12" s="12" customFormat="1" ht="15" customHeight="1" x14ac:dyDescent="0.3">
      <c r="A26" s="7" t="s">
        <v>44</v>
      </c>
      <c r="B26" s="29">
        <v>142051.32</v>
      </c>
      <c r="C26" s="18"/>
      <c r="F26" s="20"/>
      <c r="G26" s="7" t="s">
        <v>45</v>
      </c>
      <c r="H26" s="29">
        <v>23276.7</v>
      </c>
      <c r="I26" s="11"/>
      <c r="J26" s="14"/>
      <c r="K26" s="11"/>
      <c r="L26" s="11"/>
    </row>
    <row r="27" spans="1:12" s="12" customFormat="1" ht="15" customHeight="1" x14ac:dyDescent="0.25">
      <c r="A27" s="13" t="s">
        <v>46</v>
      </c>
      <c r="B27" s="18"/>
      <c r="C27" s="18"/>
      <c r="D27" s="19" t="s">
        <v>9</v>
      </c>
      <c r="E27" s="29">
        <f>SUM(C28:C39)</f>
        <v>20654291.579999994</v>
      </c>
      <c r="F27" s="23"/>
      <c r="G27" s="13" t="s">
        <v>47</v>
      </c>
      <c r="K27" s="2">
        <f>+K8+K22</f>
        <v>39521145.810000002</v>
      </c>
      <c r="L27" s="11"/>
    </row>
    <row r="28" spans="1:12" s="12" customFormat="1" ht="15" customHeight="1" x14ac:dyDescent="0.3">
      <c r="A28" s="7" t="s">
        <v>48</v>
      </c>
      <c r="B28" s="18"/>
      <c r="C28" s="18">
        <f>SUM(B29:B29)</f>
        <v>15234215.119999999</v>
      </c>
      <c r="D28" s="19"/>
      <c r="E28" s="1"/>
      <c r="F28" s="20"/>
      <c r="G28" s="13" t="s">
        <v>49</v>
      </c>
      <c r="H28" s="1"/>
      <c r="I28" s="1"/>
      <c r="J28" s="17"/>
      <c r="K28" s="1"/>
      <c r="L28" s="11"/>
    </row>
    <row r="29" spans="1:12" s="12" customFormat="1" ht="15" customHeight="1" x14ac:dyDescent="0.25">
      <c r="A29" s="7" t="s">
        <v>50</v>
      </c>
      <c r="B29" s="29">
        <v>15234215.119999999</v>
      </c>
      <c r="C29" s="18"/>
      <c r="D29" s="19"/>
      <c r="E29" s="1"/>
      <c r="F29" s="23"/>
      <c r="G29" s="7" t="s">
        <v>51</v>
      </c>
      <c r="H29" s="18"/>
      <c r="I29" s="18"/>
      <c r="J29" s="19" t="s">
        <v>9</v>
      </c>
      <c r="K29" s="29">
        <f>SUM(I30:I33)</f>
        <v>13052408.01</v>
      </c>
      <c r="L29" s="11"/>
    </row>
    <row r="30" spans="1:12" s="12" customFormat="1" ht="15" customHeight="1" x14ac:dyDescent="0.3">
      <c r="A30" s="7" t="s">
        <v>52</v>
      </c>
      <c r="B30" s="18"/>
      <c r="C30" s="18">
        <f>SUM(B31:B33)</f>
        <v>1929219.89</v>
      </c>
      <c r="D30" s="19"/>
      <c r="E30" s="1"/>
      <c r="F30" s="20"/>
      <c r="G30" s="7" t="s">
        <v>53</v>
      </c>
      <c r="H30" s="18"/>
      <c r="I30" s="18">
        <f>SUM(H31:H32)</f>
        <v>9661080</v>
      </c>
      <c r="J30" s="19"/>
      <c r="K30" s="18"/>
      <c r="L30" s="11"/>
    </row>
    <row r="31" spans="1:12" s="12" customFormat="1" ht="15" customHeight="1" x14ac:dyDescent="0.25">
      <c r="A31" s="7" t="s">
        <v>54</v>
      </c>
      <c r="B31" s="18">
        <v>1821773.02</v>
      </c>
      <c r="C31" s="1"/>
      <c r="D31" s="17"/>
      <c r="E31" s="2"/>
      <c r="F31" s="23"/>
      <c r="G31" s="7" t="s">
        <v>55</v>
      </c>
      <c r="H31" s="18">
        <v>8050900</v>
      </c>
      <c r="I31" s="18"/>
      <c r="J31" s="19"/>
      <c r="K31" s="18"/>
      <c r="L31" s="11"/>
    </row>
    <row r="32" spans="1:12" s="12" customFormat="1" ht="15" customHeight="1" x14ac:dyDescent="0.3">
      <c r="A32" s="7" t="s">
        <v>56</v>
      </c>
      <c r="B32" s="18">
        <v>2162749.09</v>
      </c>
      <c r="C32" s="18"/>
      <c r="D32" s="19"/>
      <c r="E32" s="31"/>
      <c r="F32" s="20"/>
      <c r="G32" s="7" t="s">
        <v>57</v>
      </c>
      <c r="H32" s="29">
        <f>1506574+103606</f>
        <v>1610180</v>
      </c>
      <c r="I32" s="18"/>
      <c r="J32" s="19"/>
      <c r="K32" s="18"/>
      <c r="L32" s="11"/>
    </row>
    <row r="33" spans="1:12" s="12" customFormat="1" ht="15" customHeight="1" x14ac:dyDescent="0.3">
      <c r="A33" s="7" t="s">
        <v>58</v>
      </c>
      <c r="B33" s="29">
        <v>-2055302.22</v>
      </c>
      <c r="C33" s="18"/>
      <c r="D33" s="19"/>
      <c r="E33" s="22"/>
      <c r="F33" s="20"/>
      <c r="G33" s="7" t="s">
        <v>59</v>
      </c>
      <c r="H33" s="2"/>
      <c r="I33" s="29">
        <f>SUM(H34:H35)</f>
        <v>3391328.0100000002</v>
      </c>
      <c r="J33" s="19"/>
      <c r="K33" s="18"/>
      <c r="L33" s="11"/>
    </row>
    <row r="34" spans="1:12" s="12" customFormat="1" ht="15" customHeight="1" x14ac:dyDescent="0.25">
      <c r="A34" s="7" t="s">
        <v>60</v>
      </c>
      <c r="B34" s="18"/>
      <c r="C34" s="18">
        <f>SUM(B35)</f>
        <v>58480.24</v>
      </c>
      <c r="D34" s="14"/>
      <c r="E34" s="11"/>
      <c r="F34" s="23"/>
      <c r="G34" s="7" t="s">
        <v>61</v>
      </c>
      <c r="H34" s="18">
        <v>2551666.14</v>
      </c>
      <c r="I34" s="2"/>
      <c r="J34" s="17"/>
      <c r="K34" s="18"/>
      <c r="L34" s="11"/>
    </row>
    <row r="35" spans="1:12" s="12" customFormat="1" ht="15" customHeight="1" x14ac:dyDescent="0.25">
      <c r="A35" s="7" t="s">
        <v>62</v>
      </c>
      <c r="B35" s="29">
        <v>58480.24</v>
      </c>
      <c r="C35" s="18"/>
      <c r="D35" s="14"/>
      <c r="E35" s="11"/>
      <c r="F35" s="23"/>
      <c r="G35" s="7" t="s">
        <v>63</v>
      </c>
      <c r="H35" s="29">
        <v>839661.87</v>
      </c>
      <c r="I35" s="18"/>
      <c r="J35" s="19"/>
      <c r="K35" s="18"/>
      <c r="L35" s="11"/>
    </row>
    <row r="36" spans="1:12" s="12" customFormat="1" ht="19.5" customHeight="1" x14ac:dyDescent="0.25">
      <c r="A36" s="7" t="s">
        <v>64</v>
      </c>
      <c r="B36" s="18"/>
      <c r="C36" s="18">
        <f>SUM(B37:B38)</f>
        <v>2857130.4</v>
      </c>
      <c r="D36" s="17"/>
      <c r="E36" s="1"/>
      <c r="F36" s="23"/>
      <c r="G36" s="7"/>
      <c r="H36" s="18"/>
      <c r="I36" s="18"/>
      <c r="J36" s="19"/>
      <c r="K36" s="18"/>
      <c r="L36" s="11"/>
    </row>
    <row r="37" spans="1:12" s="12" customFormat="1" ht="15.75" customHeight="1" x14ac:dyDescent="0.3">
      <c r="A37" s="7" t="s">
        <v>65</v>
      </c>
      <c r="B37" s="18">
        <v>3065991.54</v>
      </c>
      <c r="C37" s="18"/>
      <c r="D37" s="19"/>
      <c r="E37" s="22"/>
      <c r="F37" s="20"/>
      <c r="G37" s="38"/>
      <c r="L37" s="11"/>
    </row>
    <row r="38" spans="1:12" s="12" customFormat="1" ht="16.5" customHeight="1" x14ac:dyDescent="0.3">
      <c r="A38" s="7" t="s">
        <v>66</v>
      </c>
      <c r="B38" s="29">
        <v>-208861.14</v>
      </c>
      <c r="C38" s="18"/>
      <c r="D38" s="19"/>
      <c r="E38" s="22"/>
      <c r="F38" s="20"/>
      <c r="G38" s="39"/>
      <c r="L38" s="11"/>
    </row>
    <row r="39" spans="1:12" s="12" customFormat="1" ht="15.75" customHeight="1" x14ac:dyDescent="0.25">
      <c r="A39" s="7" t="s">
        <v>67</v>
      </c>
      <c r="B39" s="2"/>
      <c r="C39" s="40">
        <f>SUM(B40)</f>
        <v>575245.93000000005</v>
      </c>
      <c r="D39" s="41"/>
      <c r="E39" s="1"/>
      <c r="F39" s="23"/>
      <c r="G39" s="11"/>
      <c r="H39" s="11"/>
      <c r="I39" s="42"/>
      <c r="J39" s="14"/>
      <c r="K39" s="11"/>
      <c r="L39" s="11"/>
    </row>
    <row r="40" spans="1:12" s="12" customFormat="1" ht="14.25" customHeight="1" x14ac:dyDescent="0.25">
      <c r="A40" s="7" t="s">
        <v>68</v>
      </c>
      <c r="B40" s="29">
        <v>575245.93000000005</v>
      </c>
      <c r="C40" s="2"/>
      <c r="D40" s="17"/>
      <c r="E40" s="1"/>
      <c r="L40" s="11"/>
    </row>
    <row r="41" spans="1:12" s="12" customFormat="1" ht="12.75" customHeight="1" x14ac:dyDescent="0.3">
      <c r="F41" s="20"/>
      <c r="L41" s="11"/>
    </row>
    <row r="42" spans="1:12" s="12" customFormat="1" ht="12.75" customHeight="1" thickBot="1" x14ac:dyDescent="0.35">
      <c r="A42" s="43" t="s">
        <v>69</v>
      </c>
      <c r="B42" s="43"/>
      <c r="C42" s="43"/>
      <c r="D42" s="44" t="s">
        <v>9</v>
      </c>
      <c r="E42" s="45">
        <f>SUM(E8:E40)</f>
        <v>52573553.819999993</v>
      </c>
      <c r="F42" s="46"/>
      <c r="G42" s="47" t="s">
        <v>70</v>
      </c>
      <c r="H42" s="47"/>
      <c r="I42" s="48">
        <f>+E42-K42</f>
        <v>0</v>
      </c>
      <c r="J42" s="49" t="s">
        <v>9</v>
      </c>
      <c r="K42" s="50">
        <f>+K27+K29</f>
        <v>52573553.82</v>
      </c>
      <c r="L42" s="11"/>
    </row>
    <row r="43" spans="1:12" s="12" customFormat="1" ht="12.75" customHeight="1" thickTop="1" x14ac:dyDescent="0.3">
      <c r="A43" s="11"/>
      <c r="B43" s="51"/>
      <c r="C43" s="27"/>
      <c r="D43" s="34"/>
      <c r="E43" s="52"/>
      <c r="F43" s="46"/>
      <c r="G43" s="53"/>
      <c r="H43" s="54"/>
      <c r="I43" s="55"/>
      <c r="J43" s="56"/>
      <c r="K43" s="42"/>
      <c r="L43" s="11"/>
    </row>
    <row r="44" spans="1:12" s="12" customFormat="1" ht="12.75" customHeight="1" x14ac:dyDescent="0.3">
      <c r="A44" s="11"/>
      <c r="B44" s="51"/>
      <c r="C44" s="27"/>
      <c r="D44" s="34"/>
      <c r="E44" s="27"/>
      <c r="F44" s="46"/>
      <c r="G44" s="53"/>
      <c r="H44" s="54"/>
      <c r="I44" s="42"/>
      <c r="J44" s="56"/>
      <c r="K44" s="42"/>
      <c r="L44" s="11"/>
    </row>
    <row r="45" spans="1:12" s="12" customFormat="1" ht="12.75" customHeight="1" x14ac:dyDescent="0.25">
      <c r="A45" s="57"/>
      <c r="B45" s="58"/>
      <c r="C45" s="27"/>
      <c r="D45" s="34"/>
      <c r="E45" s="27"/>
      <c r="F45" s="23"/>
      <c r="G45" s="42"/>
      <c r="H45" s="59"/>
      <c r="I45" s="42"/>
      <c r="J45" s="56"/>
      <c r="K45" s="60"/>
      <c r="L45" s="11"/>
    </row>
    <row r="46" spans="1:12" s="12" customFormat="1" ht="12.75" customHeight="1" x14ac:dyDescent="0.3">
      <c r="A46" s="57"/>
      <c r="B46" s="61"/>
      <c r="C46" s="27"/>
      <c r="D46" s="34"/>
      <c r="E46" s="27"/>
      <c r="F46" s="20"/>
      <c r="G46" s="42"/>
      <c r="H46" s="59"/>
      <c r="I46" s="42"/>
      <c r="J46" s="56"/>
      <c r="K46" s="60"/>
      <c r="L46" s="11"/>
    </row>
    <row r="47" spans="1:12" s="12" customFormat="1" ht="12.75" customHeight="1" x14ac:dyDescent="0.25">
      <c r="A47" s="57"/>
      <c r="B47" s="61"/>
      <c r="C47" s="11"/>
      <c r="D47" s="14"/>
      <c r="E47" s="11"/>
      <c r="F47" s="23"/>
      <c r="G47" s="11"/>
      <c r="H47" s="62"/>
      <c r="I47" s="11"/>
      <c r="J47" s="14"/>
      <c r="K47" s="11"/>
      <c r="L47" s="11"/>
    </row>
    <row r="48" spans="1:12" s="12" customFormat="1" ht="12.75" customHeight="1" x14ac:dyDescent="0.25">
      <c r="A48" s="63"/>
      <c r="B48" s="11"/>
      <c r="C48" s="61"/>
      <c r="D48" s="64"/>
      <c r="E48" s="11"/>
      <c r="F48" s="23"/>
      <c r="G48" s="11"/>
      <c r="H48" s="62"/>
      <c r="I48" s="11"/>
      <c r="J48" s="14"/>
      <c r="K48" s="11"/>
      <c r="L48" s="11"/>
    </row>
    <row r="49" spans="1:12" s="12" customFormat="1" ht="12.75" customHeight="1" x14ac:dyDescent="0.25">
      <c r="A49" s="63"/>
      <c r="B49" s="11"/>
      <c r="C49" s="61"/>
      <c r="D49" s="64"/>
      <c r="E49" s="11"/>
      <c r="F49" s="23"/>
      <c r="G49" s="11"/>
      <c r="H49" s="11"/>
      <c r="I49" s="11"/>
      <c r="J49" s="14"/>
      <c r="K49" s="11"/>
      <c r="L49" s="11"/>
    </row>
    <row r="50" spans="1:12" s="12" customFormat="1" ht="12.75" customHeight="1" x14ac:dyDescent="0.3">
      <c r="A50" s="63"/>
      <c r="B50" s="61"/>
      <c r="C50" s="11"/>
      <c r="D50" s="14"/>
      <c r="E50" s="11"/>
      <c r="F50" s="20"/>
      <c r="G50" s="11"/>
      <c r="H50" s="11"/>
      <c r="I50" s="11"/>
      <c r="J50" s="14"/>
      <c r="K50" s="11"/>
      <c r="L50" s="11"/>
    </row>
    <row r="51" spans="1:12" s="12" customFormat="1" ht="12.75" customHeight="1" x14ac:dyDescent="0.25">
      <c r="A51" s="63"/>
      <c r="B51" s="61"/>
      <c r="C51" s="11"/>
      <c r="D51" s="14"/>
      <c r="E51" s="11"/>
      <c r="F51" s="23"/>
      <c r="G51" s="11"/>
      <c r="H51" s="11"/>
      <c r="I51" s="11"/>
      <c r="J51" s="14"/>
      <c r="K51" s="11"/>
      <c r="L51" s="11"/>
    </row>
    <row r="52" spans="1:12" s="12" customFormat="1" ht="12.75" customHeight="1" x14ac:dyDescent="0.25">
      <c r="A52" s="57"/>
      <c r="B52" s="11"/>
      <c r="C52" s="61"/>
      <c r="D52" s="64"/>
      <c r="E52" s="11"/>
      <c r="F52" s="23"/>
      <c r="G52" s="11"/>
      <c r="H52" s="11"/>
      <c r="I52" s="11"/>
      <c r="J52" s="14"/>
      <c r="K52" s="11"/>
      <c r="L52" s="11"/>
    </row>
    <row r="53" spans="1:12" s="12" customFormat="1" ht="15" customHeight="1" x14ac:dyDescent="0.3">
      <c r="A53" s="57"/>
      <c r="B53" s="61"/>
      <c r="C53" s="11"/>
      <c r="D53" s="14"/>
      <c r="E53" s="11"/>
      <c r="F53" s="20"/>
      <c r="G53" s="11"/>
      <c r="H53" s="11"/>
      <c r="I53" s="11"/>
      <c r="J53" s="14"/>
      <c r="K53" s="11"/>
      <c r="L53" s="11"/>
    </row>
    <row r="54" spans="1:12" s="12" customFormat="1" ht="12.75" customHeight="1" x14ac:dyDescent="0.25">
      <c r="A54" s="57"/>
      <c r="B54" s="61"/>
      <c r="C54" s="11"/>
      <c r="D54" s="14"/>
      <c r="E54" s="11"/>
      <c r="F54" s="23"/>
      <c r="G54" s="11"/>
      <c r="H54" s="11"/>
      <c r="I54" s="11"/>
      <c r="J54" s="14"/>
      <c r="K54" s="11"/>
      <c r="L54" s="11"/>
    </row>
    <row r="55" spans="1:12" s="12" customFormat="1" x14ac:dyDescent="0.2">
      <c r="A55" s="11"/>
      <c r="B55" s="11"/>
      <c r="C55" s="11"/>
      <c r="D55" s="14"/>
      <c r="E55" s="11"/>
      <c r="F55" s="11"/>
      <c r="G55" s="11"/>
      <c r="H55" s="11"/>
      <c r="I55" s="11"/>
      <c r="J55" s="14"/>
      <c r="K55" s="11"/>
      <c r="L55" s="11"/>
    </row>
    <row r="56" spans="1:12" s="12" customFormat="1" x14ac:dyDescent="0.2">
      <c r="A56" s="11"/>
      <c r="B56" s="11"/>
      <c r="C56" s="11"/>
      <c r="D56" s="14"/>
      <c r="E56" s="11"/>
      <c r="F56" s="11"/>
      <c r="G56" s="11"/>
      <c r="H56" s="11"/>
      <c r="I56" s="11"/>
      <c r="J56" s="14"/>
      <c r="K56" s="11"/>
      <c r="L56" s="11"/>
    </row>
    <row r="58" spans="1:12" x14ac:dyDescent="0.2">
      <c r="I58" s="62"/>
      <c r="J58" s="65"/>
      <c r="K58" s="62"/>
    </row>
  </sheetData>
  <mergeCells count="5">
    <mergeCell ref="A1:K1"/>
    <mergeCell ref="A2:K2"/>
    <mergeCell ref="A3:K3"/>
    <mergeCell ref="A4:K4"/>
    <mergeCell ref="A5:K5"/>
  </mergeCells>
  <pageMargins left="0.29527559055118113" right="0.19685039370078741" top="0.39370078740157483" bottom="0.55118110236220474" header="0.31496062992125984" footer="0.31496062992125984"/>
  <pageSetup scale="6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83820</xdr:colOff>
                <xdr:row>0</xdr:row>
                <xdr:rowOff>83820</xdr:rowOff>
              </from>
              <to>
                <xdr:col>0</xdr:col>
                <xdr:colOff>1287780</xdr:colOff>
                <xdr:row>4</xdr:row>
                <xdr:rowOff>76200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F9DCB-6A7F-446F-BE76-A9FD7313E6C8}">
  <dimension ref="A2:E40"/>
  <sheetViews>
    <sheetView showGridLines="0" tabSelected="1" workbookViewId="0">
      <selection activeCell="A50" sqref="A50"/>
    </sheetView>
  </sheetViews>
  <sheetFormatPr baseColWidth="10" defaultRowHeight="13.2" x14ac:dyDescent="0.25"/>
  <cols>
    <col min="1" max="1" width="54.44140625" customWidth="1"/>
    <col min="4" max="4" width="5.88671875" customWidth="1"/>
  </cols>
  <sheetData>
    <row r="2" spans="1:5" ht="14.4" x14ac:dyDescent="0.3">
      <c r="A2" s="85" t="s">
        <v>0</v>
      </c>
      <c r="B2" s="85"/>
      <c r="C2" s="85"/>
      <c r="D2" s="85"/>
      <c r="E2" s="85"/>
    </row>
    <row r="3" spans="1:5" ht="14.4" x14ac:dyDescent="0.3">
      <c r="A3" s="85" t="s">
        <v>1</v>
      </c>
      <c r="B3" s="85"/>
      <c r="C3" s="85"/>
      <c r="D3" s="85"/>
      <c r="E3" s="85"/>
    </row>
    <row r="4" spans="1:5" ht="14.4" x14ac:dyDescent="0.3">
      <c r="A4" s="85" t="s">
        <v>71</v>
      </c>
      <c r="B4" s="85"/>
      <c r="C4" s="85"/>
      <c r="D4" s="85"/>
      <c r="E4" s="85"/>
    </row>
    <row r="5" spans="1:5" ht="14.4" x14ac:dyDescent="0.3">
      <c r="A5" s="86" t="s">
        <v>72</v>
      </c>
      <c r="B5" s="86"/>
      <c r="C5" s="86"/>
      <c r="D5" s="86"/>
      <c r="E5" s="86"/>
    </row>
    <row r="6" spans="1:5" ht="15" x14ac:dyDescent="0.35">
      <c r="A6" s="87" t="s">
        <v>104</v>
      </c>
      <c r="B6" s="87"/>
      <c r="C6" s="87"/>
      <c r="D6" s="87"/>
      <c r="E6" s="87"/>
    </row>
    <row r="7" spans="1:5" ht="24" x14ac:dyDescent="0.5">
      <c r="A7" s="66"/>
      <c r="B7" s="73"/>
      <c r="C7" s="73"/>
      <c r="D7" s="73"/>
      <c r="E7" s="73"/>
    </row>
    <row r="8" spans="1:5" x14ac:dyDescent="0.25">
      <c r="A8" s="67" t="s">
        <v>73</v>
      </c>
      <c r="B8" s="74"/>
      <c r="C8" s="74"/>
      <c r="D8" s="74" t="s">
        <v>9</v>
      </c>
      <c r="E8" s="74">
        <v>7113548.4900000002</v>
      </c>
    </row>
    <row r="9" spans="1:5" x14ac:dyDescent="0.25">
      <c r="A9" s="67" t="s">
        <v>74</v>
      </c>
      <c r="B9" s="74"/>
      <c r="C9" s="74">
        <v>7042702.7599999998</v>
      </c>
      <c r="D9" s="74"/>
      <c r="E9" s="74"/>
    </row>
    <row r="10" spans="1:5" x14ac:dyDescent="0.25">
      <c r="A10" s="68" t="s">
        <v>75</v>
      </c>
      <c r="B10" s="74"/>
      <c r="C10" s="74"/>
      <c r="D10" s="74"/>
      <c r="E10" s="74"/>
    </row>
    <row r="11" spans="1:5" x14ac:dyDescent="0.25">
      <c r="A11" s="68" t="s">
        <v>76</v>
      </c>
      <c r="B11" s="75">
        <v>6999624.9199999999</v>
      </c>
      <c r="C11" s="74"/>
      <c r="D11" s="74"/>
      <c r="E11" s="74"/>
    </row>
    <row r="12" spans="1:5" x14ac:dyDescent="0.25">
      <c r="A12" s="68" t="s">
        <v>77</v>
      </c>
      <c r="B12" s="76">
        <v>43077.840000000004</v>
      </c>
      <c r="C12" s="74"/>
      <c r="D12" s="74"/>
      <c r="E12" s="74"/>
    </row>
    <row r="13" spans="1:5" x14ac:dyDescent="0.25">
      <c r="A13" s="67" t="s">
        <v>78</v>
      </c>
      <c r="B13" s="74"/>
      <c r="C13" s="77">
        <v>70845.729999999981</v>
      </c>
      <c r="D13" s="74"/>
      <c r="E13" s="74"/>
    </row>
    <row r="14" spans="1:5" x14ac:dyDescent="0.25">
      <c r="A14" s="68" t="s">
        <v>79</v>
      </c>
      <c r="B14" s="74">
        <v>48376.569999999992</v>
      </c>
      <c r="C14" s="74"/>
      <c r="D14" s="74"/>
      <c r="E14" s="74"/>
    </row>
    <row r="15" spans="1:5" ht="13.8" x14ac:dyDescent="0.3">
      <c r="A15" s="68" t="s">
        <v>80</v>
      </c>
      <c r="B15" s="77">
        <v>22469.159999999989</v>
      </c>
      <c r="C15" s="78"/>
      <c r="D15" s="74"/>
      <c r="E15" s="74"/>
    </row>
    <row r="16" spans="1:5" x14ac:dyDescent="0.25">
      <c r="A16" s="67" t="s">
        <v>81</v>
      </c>
      <c r="B16" s="74"/>
      <c r="C16" s="74"/>
      <c r="D16" s="74"/>
      <c r="E16" s="74">
        <v>1351007.65</v>
      </c>
    </row>
    <row r="17" spans="1:5" x14ac:dyDescent="0.25">
      <c r="A17" s="68" t="s">
        <v>82</v>
      </c>
      <c r="B17" s="74"/>
      <c r="C17" s="74">
        <v>1115921.96</v>
      </c>
      <c r="D17" s="74"/>
      <c r="E17" s="74"/>
    </row>
    <row r="18" spans="1:5" x14ac:dyDescent="0.25">
      <c r="A18" s="68" t="s">
        <v>83</v>
      </c>
      <c r="B18" s="75">
        <v>987518.86</v>
      </c>
      <c r="C18" s="74"/>
      <c r="D18" s="74"/>
      <c r="E18" s="74"/>
    </row>
    <row r="19" spans="1:5" x14ac:dyDescent="0.25">
      <c r="A19" s="68" t="s">
        <v>84</v>
      </c>
      <c r="B19" s="75">
        <v>47674.3</v>
      </c>
      <c r="C19" s="74"/>
      <c r="D19" s="74"/>
      <c r="E19" s="74"/>
    </row>
    <row r="20" spans="1:5" x14ac:dyDescent="0.25">
      <c r="A20" s="68" t="s">
        <v>85</v>
      </c>
      <c r="B20" s="76">
        <v>80728.799999999988</v>
      </c>
      <c r="C20" s="74"/>
      <c r="D20" s="74"/>
      <c r="E20" s="74"/>
    </row>
    <row r="21" spans="1:5" x14ac:dyDescent="0.25">
      <c r="A21" s="68" t="s">
        <v>86</v>
      </c>
      <c r="B21" s="75"/>
      <c r="C21" s="76">
        <v>235085.68999999994</v>
      </c>
      <c r="D21" s="75"/>
      <c r="E21" s="74"/>
    </row>
    <row r="22" spans="1:5" x14ac:dyDescent="0.25">
      <c r="A22" s="68" t="s">
        <v>87</v>
      </c>
      <c r="B22" s="76">
        <v>235085.68999999994</v>
      </c>
      <c r="C22" s="74"/>
      <c r="D22" s="74"/>
      <c r="E22" s="74"/>
    </row>
    <row r="23" spans="1:5" x14ac:dyDescent="0.25">
      <c r="A23" s="67" t="s">
        <v>88</v>
      </c>
      <c r="B23" s="74"/>
      <c r="C23" s="74"/>
      <c r="D23" s="74" t="s">
        <v>9</v>
      </c>
      <c r="E23" s="79">
        <v>5762540.8399999999</v>
      </c>
    </row>
    <row r="24" spans="1:5" x14ac:dyDescent="0.25">
      <c r="A24" s="67" t="s">
        <v>89</v>
      </c>
      <c r="B24" s="75"/>
      <c r="C24" s="74"/>
      <c r="D24" s="74"/>
      <c r="E24" s="74">
        <v>4580313.7699999996</v>
      </c>
    </row>
    <row r="25" spans="1:5" x14ac:dyDescent="0.25">
      <c r="A25" s="67" t="s">
        <v>90</v>
      </c>
      <c r="B25" s="75"/>
      <c r="C25" s="77">
        <v>4580313.7699999996</v>
      </c>
      <c r="D25" s="74"/>
      <c r="E25" s="74"/>
    </row>
    <row r="26" spans="1:5" x14ac:dyDescent="0.25">
      <c r="A26" s="68" t="s">
        <v>91</v>
      </c>
      <c r="B26" s="75">
        <v>3012538.5199999996</v>
      </c>
      <c r="C26" s="74"/>
      <c r="D26" s="74"/>
      <c r="E26" s="74"/>
    </row>
    <row r="27" spans="1:5" x14ac:dyDescent="0.25">
      <c r="A27" s="68" t="s">
        <v>92</v>
      </c>
      <c r="B27" s="75">
        <v>1231577.6399999999</v>
      </c>
      <c r="C27" s="74"/>
      <c r="D27" s="74"/>
      <c r="E27" s="74"/>
    </row>
    <row r="28" spans="1:5" x14ac:dyDescent="0.25">
      <c r="A28" s="68" t="s">
        <v>93</v>
      </c>
      <c r="B28" s="76">
        <v>336197.61000000004</v>
      </c>
      <c r="C28" s="74"/>
      <c r="D28" s="74"/>
      <c r="E28" s="74"/>
    </row>
    <row r="29" spans="1:5" x14ac:dyDescent="0.25">
      <c r="A29" s="67" t="s">
        <v>94</v>
      </c>
      <c r="B29" s="75"/>
      <c r="C29" s="74"/>
      <c r="D29" s="74" t="s">
        <v>9</v>
      </c>
      <c r="E29" s="79">
        <v>1182227.0700000003</v>
      </c>
    </row>
    <row r="30" spans="1:5" x14ac:dyDescent="0.25">
      <c r="A30" s="69" t="s">
        <v>95</v>
      </c>
      <c r="B30" s="74"/>
      <c r="C30" s="74"/>
      <c r="D30" s="74"/>
      <c r="E30" s="74">
        <v>17289.88</v>
      </c>
    </row>
    <row r="31" spans="1:5" x14ac:dyDescent="0.25">
      <c r="A31" s="70" t="s">
        <v>96</v>
      </c>
      <c r="B31" s="74"/>
      <c r="C31" s="75">
        <v>31665.59</v>
      </c>
      <c r="D31" s="74"/>
      <c r="E31" s="74"/>
    </row>
    <row r="32" spans="1:5" ht="13.8" x14ac:dyDescent="0.3">
      <c r="A32" s="68" t="s">
        <v>97</v>
      </c>
      <c r="B32" s="74">
        <v>13601.84</v>
      </c>
      <c r="C32" s="78"/>
      <c r="D32" s="74"/>
      <c r="E32" s="78"/>
    </row>
    <row r="33" spans="1:5" ht="13.8" x14ac:dyDescent="0.3">
      <c r="A33" s="68" t="s">
        <v>98</v>
      </c>
      <c r="B33" s="77">
        <v>18063.75</v>
      </c>
      <c r="C33" s="78"/>
      <c r="D33" s="74"/>
      <c r="E33" s="74"/>
    </row>
    <row r="34" spans="1:5" x14ac:dyDescent="0.25">
      <c r="A34" s="70" t="s">
        <v>99</v>
      </c>
      <c r="B34" s="74"/>
      <c r="C34" s="76">
        <v>14375.71</v>
      </c>
      <c r="D34" s="74"/>
      <c r="E34" s="74"/>
    </row>
    <row r="35" spans="1:5" ht="13.8" x14ac:dyDescent="0.3">
      <c r="A35" s="70" t="s">
        <v>99</v>
      </c>
      <c r="B35" s="76">
        <v>14375.71</v>
      </c>
      <c r="C35" s="78"/>
      <c r="D35" s="74"/>
      <c r="E35" s="74"/>
    </row>
    <row r="36" spans="1:5" x14ac:dyDescent="0.25">
      <c r="A36" s="71" t="s">
        <v>100</v>
      </c>
      <c r="B36" s="74"/>
      <c r="C36" s="74"/>
      <c r="D36" s="74" t="s">
        <v>9</v>
      </c>
      <c r="E36" s="79">
        <v>1199516.9500000002</v>
      </c>
    </row>
    <row r="37" spans="1:5" x14ac:dyDescent="0.25">
      <c r="A37" s="72" t="s">
        <v>101</v>
      </c>
      <c r="B37" s="74"/>
      <c r="C37" s="74"/>
      <c r="D37" s="74" t="s">
        <v>9</v>
      </c>
      <c r="E37" s="80">
        <v>0</v>
      </c>
    </row>
    <row r="38" spans="1:5" ht="13.8" thickBot="1" x14ac:dyDescent="0.3">
      <c r="A38" s="72" t="s">
        <v>102</v>
      </c>
      <c r="B38" s="74"/>
      <c r="C38" s="74"/>
      <c r="D38" s="74" t="s">
        <v>9</v>
      </c>
      <c r="E38" s="81">
        <v>359855.08500000014</v>
      </c>
    </row>
    <row r="39" spans="1:5" ht="14.4" thickTop="1" thickBot="1" x14ac:dyDescent="0.3">
      <c r="A39" s="67" t="s">
        <v>103</v>
      </c>
      <c r="B39" s="74"/>
      <c r="C39" s="74"/>
      <c r="D39" s="74" t="s">
        <v>9</v>
      </c>
      <c r="E39" s="81">
        <v>839661.85499999998</v>
      </c>
    </row>
    <row r="40" spans="1:5" ht="13.8" thickTop="1" x14ac:dyDescent="0.25"/>
  </sheetData>
  <mergeCells count="5">
    <mergeCell ref="A2:E2"/>
    <mergeCell ref="A3:E3"/>
    <mergeCell ref="A4:E4"/>
    <mergeCell ref="A5:E5"/>
    <mergeCell ref="A6:E6"/>
  </mergeCells>
  <dataValidations count="1">
    <dataValidation type="list" allowBlank="1" showInputMessage="1" showErrorMessage="1" sqref="A5:E5" xr:uid="{07E7446F-1018-4A94-8C33-A4193B8BE6F6}">
      <formula1>$I$4:$AE$4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2050" r:id="rId3">
          <objectPr defaultSize="0" autoPict="0" r:id="rId4">
            <anchor moveWithCells="1" sizeWithCells="1">
              <from>
                <xdr:col>3</xdr:col>
                <xdr:colOff>350520</xdr:colOff>
                <xdr:row>0</xdr:row>
                <xdr:rowOff>160020</xdr:rowOff>
              </from>
              <to>
                <xdr:col>4</xdr:col>
                <xdr:colOff>678180</xdr:colOff>
                <xdr:row>4</xdr:row>
                <xdr:rowOff>0</xdr:rowOff>
              </to>
            </anchor>
          </objectPr>
        </oleObject>
      </mc:Choice>
      <mc:Fallback>
        <oleObject progId="PBrush" shapeId="2050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ESF_may</vt:lpstr>
      <vt:lpstr>ERI</vt:lpstr>
      <vt:lpstr>ESF_may!Área_de_impresión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Manuel Juarez Rosales</dc:creator>
  <cp:lastModifiedBy>Margarita Gabriela Fernandez</cp:lastModifiedBy>
  <dcterms:created xsi:type="dcterms:W3CDTF">2024-07-24T21:53:39Z</dcterms:created>
  <dcterms:modified xsi:type="dcterms:W3CDTF">2024-07-24T22:02:41Z</dcterms:modified>
</cp:coreProperties>
</file>