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ESTADOS FINANCIEROS BOLSA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6" i="1" l="1"/>
  <c r="C24" i="1"/>
  <c r="C52" i="1"/>
  <c r="C46" i="1"/>
  <c r="C41" i="1"/>
  <c r="C19" i="1"/>
  <c r="C27" i="1" s="1"/>
  <c r="C95" i="1"/>
  <c r="C87" i="1"/>
  <c r="C94" i="1" s="1"/>
  <c r="C80" i="1"/>
  <c r="A74" i="1"/>
  <c r="C47" i="1" l="1"/>
  <c r="C53" i="1" s="1"/>
  <c r="C98" i="1"/>
  <c r="C101" i="1" s="1"/>
  <c r="C106" i="1" s="1"/>
</calcChain>
</file>

<file path=xl/sharedStrings.xml><?xml version="1.0" encoding="utf-8"?>
<sst xmlns="http://schemas.openxmlformats.org/spreadsheetml/2006/main" count="77" uniqueCount="69">
  <si>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</si>
  <si>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</si>
  <si>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</si>
  <si>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</si>
  <si>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</si>
  <si>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</si>
  <si>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</si>
  <si>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</si>
  <si>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</si>
  <si>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</si>
  <si>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</si>
  <si>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</si>
  <si>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</si>
  <si>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</si>
  <si>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</si>
  <si>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</si>
  <si>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</si>
  <si>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</si>
  <si>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</si>
  <si>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</si>
  <si>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</si>
  <si>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</si>
  <si>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</si>
  <si>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</si>
  <si>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</si>
  <si>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</si>
  <si>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</si>
  <si>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</si>
  <si>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</si>
  <si>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</si>
  <si>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</si>
  <si>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</si>
  <si>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</si>
  <si>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</si>
  <si>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</si>
  <si>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</si>
  <si>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</si>
  <si>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</si>
  <si>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</si>
  <si>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</si>
  <si>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</si>
  <si>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</si>
  <si>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</si>
  <si>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</si>
  <si>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</si>
  <si>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</si>
  <si>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</si>
  <si>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</si>
  <si>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</si>
  <si>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</si>
  <si>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</si>
  <si>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</si>
  <si>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</si>
  <si>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</si>
  <si>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</si>
  <si>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</si>
  <si>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</si>
  <si>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</si>
  <si>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</si>
  <si>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</si>
  <si>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</si>
  <si>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</si>
  <si>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</si>
  <si>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</si>
  <si>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</si>
  <si>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</si>
  <si>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31 de mayo de 2024</t>
  </si>
  <si>
    <t>Director General y Representante Legal</t>
  </si>
  <si>
    <t>José Jonathan Arevalo Cornejo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</si>
</sst>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65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65" fontId="5" fillId="0" borderId="0" xfId="1" applyNumberFormat="1" applyFont="1" applyAlignment="1">
      <alignment horizontal="left"/>
    </xf>
    <xf numFmtId="166" fontId="8" fillId="0" borderId="2" xfId="1" applyNumberFormat="1" applyFont="1" applyFill="1" applyBorder="1" applyAlignment="1">
      <alignment horizontal="right"/>
    </xf>
    <xf numFmtId="166" fontId="13" fillId="0" borderId="0" xfId="0" applyNumberFormat="1" applyFont="1" applyAlignment="1">
      <alignment horizontal="right" vertical="center"/>
    </xf>
    <xf numFmtId="166" fontId="13" fillId="0" borderId="2" xfId="0" applyNumberFormat="1" applyFont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/>
    </xf>
    <xf numFmtId="166" fontId="8" fillId="0" borderId="2" xfId="3" applyNumberFormat="1" applyFont="1" applyFill="1" applyBorder="1" applyAlignment="1"/>
    <xf numFmtId="166" fontId="8" fillId="0" borderId="0" xfId="3" applyNumberFormat="1" applyFont="1" applyFill="1" applyBorder="1" applyAlignment="1"/>
    <xf numFmtId="166" fontId="8" fillId="2" borderId="0" xfId="3" applyNumberFormat="1" applyFont="1" applyFill="1" applyBorder="1" applyAlignment="1">
      <alignment horizontal="right"/>
    </xf>
    <xf numFmtId="166" fontId="8" fillId="2" borderId="2" xfId="3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right"/>
    </xf>
    <xf numFmtId="166" fontId="15" fillId="0" borderId="2" xfId="0" applyNumberFormat="1" applyFont="1" applyBorder="1" applyAlignment="1">
      <alignment horizontal="right"/>
    </xf>
    <xf numFmtId="166" fontId="15" fillId="0" borderId="4" xfId="0" applyNumberFormat="1" applyFont="1" applyBorder="1" applyAlignment="1">
      <alignment horizontal="right"/>
    </xf>
    <xf numFmtId="166" fontId="15" fillId="0" borderId="5" xfId="0" applyNumberFormat="1" applyFont="1" applyBorder="1" applyAlignment="1">
      <alignment horizontal="right"/>
    </xf>
    <xf numFmtId="0" fontId="15" fillId="0" borderId="0" xfId="0" applyFont="1"/>
    <xf numFmtId="166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66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13" fillId="0" borderId="0" xfId="0" applyNumberFormat="1" applyFont="1" applyAlignment="1">
      <alignment horizontal="right" vertical="center" wrapText="1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9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80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795546</xdr:colOff>
      <xdr:row>0</xdr:row>
      <xdr:rowOff>0</xdr:rowOff>
    </xdr:from>
    <xdr:to>
      <xdr:col>3</xdr:col>
      <xdr:colOff>81722</xdr:colOff>
      <xdr:row>2</xdr:row>
      <xdr:rowOff>152697</xdr:rowOff>
    </xdr:to>
    <xdr:pic>
      <xdr:nvPicPr>
        <xdr:cNvPr id="118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4083742" y="0"/>
          <a:ext cx="2955371" cy="48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27333</xdr:colOff>
      <xdr:row>65</xdr:row>
      <xdr:rowOff>109202</xdr:rowOff>
    </xdr:from>
    <xdr:to>
      <xdr:col>2</xdr:col>
      <xdr:colOff>1075083</xdr:colOff>
      <xdr:row>69</xdr:row>
      <xdr:rowOff>699</xdr:rowOff>
    </xdr:to>
    <xdr:pic>
      <xdr:nvPicPr>
        <xdr:cNvPr id="1182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315529" y="10918006"/>
          <a:ext cx="3383445" cy="55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1"/>
  <sheetViews>
    <sheetView showGridLines="0" tabSelected="1" zoomScale="115" zoomScaleNormal="115" workbookViewId="0">
      <selection activeCell="C15" sqref="C15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16384" width="11.42578125" style="3"/>
  </cols>
  <sheetData>
    <row r="2" spans="1:5">
      <c r="A2" s="61"/>
      <c r="B2" s="61"/>
      <c r="C2" s="61"/>
      <c r="E2" s="21"/>
    </row>
    <row r="3" spans="1:5">
      <c r="A3" s="4" t="s">
        <v>65</v>
      </c>
      <c r="B3" s="16"/>
      <c r="C3" s="16"/>
      <c r="E3" s="21"/>
    </row>
    <row r="4" spans="1:5">
      <c r="A4" s="1" t="s">
        <v>3</v>
      </c>
      <c r="B4" s="16"/>
      <c r="C4" s="16"/>
    </row>
    <row r="5" spans="1:5">
      <c r="A5" s="20" t="s">
        <v>4</v>
      </c>
      <c r="B5" s="16"/>
      <c r="C5" s="16"/>
    </row>
    <row r="6" spans="1:5">
      <c r="A6" s="2" t="s">
        <v>6</v>
      </c>
      <c r="B6" s="17"/>
      <c r="C6" s="17"/>
    </row>
    <row r="7" spans="1:5">
      <c r="A7" s="5" t="s">
        <v>66</v>
      </c>
      <c r="B7" s="17"/>
      <c r="C7" s="17"/>
    </row>
    <row r="8" spans="1:5">
      <c r="A8" s="3" t="s">
        <v>5</v>
      </c>
    </row>
    <row r="9" spans="1:5" ht="13.5" thickBot="1">
      <c r="A9" s="6"/>
      <c r="B9" s="6"/>
      <c r="C9" s="6"/>
    </row>
    <row r="10" spans="1:5">
      <c r="A10" s="7"/>
      <c r="B10" s="7"/>
      <c r="C10" s="7"/>
    </row>
    <row r="11" spans="1:5">
      <c r="A11" s="42" t="s">
        <v>30</v>
      </c>
      <c r="B11" s="8"/>
      <c r="C11" s="49">
        <v>2024</v>
      </c>
    </row>
    <row r="12" spans="1:5">
      <c r="A12" s="43" t="s">
        <v>31</v>
      </c>
      <c r="C12" s="50"/>
    </row>
    <row r="13" spans="1:5">
      <c r="A13" s="44" t="s">
        <v>32</v>
      </c>
      <c r="C13" s="51">
        <v>7622.3</v>
      </c>
    </row>
    <row r="14" spans="1:5">
      <c r="A14" s="44" t="s">
        <v>33</v>
      </c>
      <c r="C14" s="51">
        <v>0</v>
      </c>
    </row>
    <row r="15" spans="1:5">
      <c r="A15" s="44" t="s">
        <v>34</v>
      </c>
      <c r="C15" s="51">
        <v>52012.3</v>
      </c>
    </row>
    <row r="16" spans="1:5">
      <c r="A16" s="44" t="s">
        <v>35</v>
      </c>
      <c r="C16" s="51">
        <v>4206.3</v>
      </c>
    </row>
    <row r="17" spans="1:3">
      <c r="A17" s="44" t="s">
        <v>36</v>
      </c>
      <c r="B17" s="11"/>
      <c r="C17" s="51">
        <v>34281.300000000003</v>
      </c>
    </row>
    <row r="18" spans="1:3">
      <c r="A18" s="44" t="s">
        <v>37</v>
      </c>
      <c r="C18" s="52">
        <v>8399</v>
      </c>
    </row>
    <row r="19" spans="1:3">
      <c r="A19" s="43"/>
      <c r="C19" s="51">
        <f>SUM(C13:C18)</f>
        <v>106521.20000000001</v>
      </c>
    </row>
    <row r="20" spans="1:3">
      <c r="A20" s="43" t="s">
        <v>38</v>
      </c>
      <c r="C20" s="51"/>
    </row>
    <row r="21" spans="1:3">
      <c r="A21" s="55" t="s">
        <v>62</v>
      </c>
      <c r="C21" s="51">
        <v>16.3</v>
      </c>
    </row>
    <row r="22" spans="1:3">
      <c r="A22" s="44" t="s">
        <v>39</v>
      </c>
      <c r="C22" s="51">
        <v>335.9</v>
      </c>
    </row>
    <row r="23" spans="1:3">
      <c r="A23" s="44" t="s">
        <v>40</v>
      </c>
      <c r="C23" s="52">
        <v>8193</v>
      </c>
    </row>
    <row r="24" spans="1:3">
      <c r="A24" s="43"/>
      <c r="B24" s="11"/>
      <c r="C24" s="51">
        <f>SUM(C21:C23)</f>
        <v>8545.2000000000007</v>
      </c>
    </row>
    <row r="25" spans="1:3">
      <c r="A25" s="43" t="s">
        <v>41</v>
      </c>
      <c r="B25" s="11"/>
      <c r="C25" s="51"/>
    </row>
    <row r="26" spans="1:3">
      <c r="A26" s="44" t="s">
        <v>42</v>
      </c>
      <c r="C26" s="52">
        <v>1838.6</v>
      </c>
    </row>
    <row r="27" spans="1:3" ht="13.5" thickBot="1">
      <c r="A27" s="45" t="s">
        <v>43</v>
      </c>
      <c r="C27" s="53">
        <f>+C26+C24+C19</f>
        <v>116905.00000000001</v>
      </c>
    </row>
    <row r="28" spans="1:3" ht="13.5" thickTop="1">
      <c r="A28" s="43"/>
      <c r="C28" s="51"/>
    </row>
    <row r="29" spans="1:3">
      <c r="A29" s="42" t="s">
        <v>44</v>
      </c>
      <c r="C29" s="51"/>
    </row>
    <row r="30" spans="1:3">
      <c r="A30" s="43" t="s">
        <v>45</v>
      </c>
      <c r="C30" s="51"/>
    </row>
    <row r="31" spans="1:3">
      <c r="A31" s="44" t="s">
        <v>46</v>
      </c>
      <c r="C31" s="51">
        <v>2959.2</v>
      </c>
    </row>
    <row r="32" spans="1:3">
      <c r="A32" s="57" t="s">
        <v>63</v>
      </c>
      <c r="C32" s="56">
        <v>0</v>
      </c>
    </row>
    <row r="33" spans="1:3">
      <c r="A33" s="44" t="s">
        <v>47</v>
      </c>
      <c r="C33" s="51">
        <v>11435.3</v>
      </c>
    </row>
    <row r="34" spans="1:3">
      <c r="A34" s="44" t="s">
        <v>48</v>
      </c>
      <c r="C34" s="51">
        <v>4675.7</v>
      </c>
    </row>
    <row r="35" spans="1:3">
      <c r="A35" s="59" t="s">
        <v>64</v>
      </c>
      <c r="C35" s="58">
        <v>0</v>
      </c>
    </row>
    <row r="36" spans="1:3">
      <c r="A36" s="43"/>
      <c r="C36" s="54">
        <f>SUM(C31:C35)</f>
        <v>19070.2</v>
      </c>
    </row>
    <row r="37" spans="1:3">
      <c r="A37" s="43" t="s">
        <v>49</v>
      </c>
      <c r="C37" s="51"/>
    </row>
    <row r="38" spans="1:3">
      <c r="A38" s="44" t="s">
        <v>50</v>
      </c>
      <c r="B38" s="11"/>
      <c r="C38" s="51">
        <v>5793.8</v>
      </c>
    </row>
    <row r="39" spans="1:3">
      <c r="A39" s="44" t="s">
        <v>0</v>
      </c>
      <c r="C39" s="51">
        <v>149.1</v>
      </c>
    </row>
    <row r="40" spans="1:3">
      <c r="A40" s="44" t="s">
        <v>51</v>
      </c>
      <c r="C40" s="52">
        <v>5272.8</v>
      </c>
    </row>
    <row r="41" spans="1:3">
      <c r="A41" s="43"/>
      <c r="C41" s="54">
        <f>SUM(C38:C40)</f>
        <v>11215.7</v>
      </c>
    </row>
    <row r="42" spans="1:3">
      <c r="A42" s="43" t="s">
        <v>52</v>
      </c>
      <c r="C42" s="51"/>
    </row>
    <row r="43" spans="1:3">
      <c r="A43" s="44" t="s">
        <v>53</v>
      </c>
      <c r="B43" s="11"/>
      <c r="C43" s="51">
        <v>15416.8</v>
      </c>
    </row>
    <row r="44" spans="1:3">
      <c r="A44" s="44" t="s">
        <v>54</v>
      </c>
      <c r="B44" s="11"/>
      <c r="C44" s="51">
        <v>23902.1</v>
      </c>
    </row>
    <row r="45" spans="1:3">
      <c r="A45" s="44" t="s">
        <v>55</v>
      </c>
      <c r="C45" s="51">
        <v>10269.700000000001</v>
      </c>
    </row>
    <row r="46" spans="1:3">
      <c r="A46" s="43"/>
      <c r="C46" s="54">
        <f>SUM(C43:C45)</f>
        <v>49588.599999999991</v>
      </c>
    </row>
    <row r="47" spans="1:3">
      <c r="A47" s="45" t="s">
        <v>56</v>
      </c>
      <c r="C47" s="54">
        <f>C36+C41+C46</f>
        <v>79874.5</v>
      </c>
    </row>
    <row r="48" spans="1:3">
      <c r="A48" s="46"/>
      <c r="C48" s="62"/>
    </row>
    <row r="49" spans="1:3">
      <c r="A49" s="46" t="s">
        <v>57</v>
      </c>
      <c r="C49" s="62"/>
    </row>
    <row r="50" spans="1:3">
      <c r="A50" s="47" t="s">
        <v>58</v>
      </c>
      <c r="B50" s="11"/>
      <c r="C50" s="51">
        <v>15000</v>
      </c>
    </row>
    <row r="51" spans="1:3">
      <c r="A51" s="48" t="s">
        <v>59</v>
      </c>
      <c r="B51" s="11"/>
      <c r="C51" s="52">
        <v>22030.400000000001</v>
      </c>
    </row>
    <row r="52" spans="1:3">
      <c r="A52" s="46" t="s">
        <v>60</v>
      </c>
      <c r="B52" s="11"/>
      <c r="C52" s="54">
        <f>SUM(C50:C51)</f>
        <v>37030.400000000001</v>
      </c>
    </row>
    <row r="53" spans="1:3" ht="13.5" thickBot="1">
      <c r="A53" s="46" t="s">
        <v>61</v>
      </c>
      <c r="C53" s="53">
        <f>C47+C52</f>
        <v>116904.9</v>
      </c>
    </row>
    <row r="54" spans="1:3" ht="13.5" thickTop="1"/>
    <row r="61" spans="1:3">
      <c r="A61" s="12" t="s">
        <v>8</v>
      </c>
      <c r="B61" s="13" t="s">
        <v>68</v>
      </c>
      <c r="C61" s="12"/>
    </row>
    <row r="62" spans="1:3">
      <c r="A62" s="12" t="s">
        <v>67</v>
      </c>
      <c r="B62" s="14" t="s">
        <v>2</v>
      </c>
      <c r="C62" s="12"/>
    </row>
    <row r="63" spans="1:3">
      <c r="A63" s="12"/>
      <c r="B63" s="14"/>
      <c r="C63" s="12"/>
    </row>
    <row r="64" spans="1:3">
      <c r="A64" s="12"/>
      <c r="B64" s="14"/>
      <c r="C64" s="12"/>
    </row>
    <row r="65" spans="1:3">
      <c r="A65" s="12"/>
      <c r="B65" s="14"/>
      <c r="C65" s="12"/>
    </row>
    <row r="66" spans="1:3">
      <c r="B66" s="12"/>
      <c r="C66" s="12"/>
    </row>
    <row r="67" spans="1:3">
      <c r="B67" s="12"/>
      <c r="C67" s="12"/>
    </row>
    <row r="68" spans="1:3">
      <c r="B68" s="12"/>
      <c r="C68" s="12"/>
    </row>
    <row r="69" spans="1:3">
      <c r="B69" s="12"/>
      <c r="C69" s="12"/>
    </row>
    <row r="70" spans="1:3">
      <c r="A70" s="4" t="s">
        <v>65</v>
      </c>
      <c r="B70" s="18"/>
      <c r="C70" s="18"/>
    </row>
    <row r="71" spans="1:3">
      <c r="A71" s="20" t="s">
        <v>3</v>
      </c>
      <c r="B71" s="18"/>
      <c r="C71" s="18"/>
    </row>
    <row r="72" spans="1:3">
      <c r="A72" s="20" t="s">
        <v>4</v>
      </c>
      <c r="B72" s="18"/>
      <c r="C72" s="18"/>
    </row>
    <row r="73" spans="1:3">
      <c r="A73" s="18" t="s">
        <v>7</v>
      </c>
      <c r="B73" s="18"/>
      <c r="C73" s="18"/>
    </row>
    <row r="74" spans="1:3">
      <c r="A74" s="20" t="str">
        <f>"Por los períodos del 1 de enero al "&amp;" "&amp;A7</f>
        <v>Por los períodos del 1 de enero al  Al 31 de mayo de 2024</v>
      </c>
      <c r="B74" s="18"/>
      <c r="C74" s="18"/>
    </row>
    <row r="75" spans="1:3">
      <c r="A75" s="20" t="s">
        <v>5</v>
      </c>
      <c r="B75" s="18"/>
      <c r="C75" s="18"/>
    </row>
    <row r="76" spans="1:3" ht="13.5" thickBot="1">
      <c r="A76" s="19"/>
      <c r="B76" s="19"/>
      <c r="C76" s="19"/>
    </row>
    <row r="77" spans="1:3">
      <c r="A77" s="15"/>
      <c r="B77" s="15"/>
      <c r="C77" s="15"/>
    </row>
    <row r="78" spans="1:3">
      <c r="C78" s="60">
        <v>2024</v>
      </c>
    </row>
    <row r="79" spans="1:3">
      <c r="C79" s="9"/>
    </row>
    <row r="80" spans="1:3">
      <c r="A80" s="38" t="s">
        <v>9</v>
      </c>
      <c r="B80" s="8"/>
      <c r="C80" s="29">
        <f>SUM(C81:C85)</f>
        <v>76431</v>
      </c>
    </row>
    <row r="81" spans="1:3">
      <c r="A81" s="39" t="s">
        <v>10</v>
      </c>
      <c r="C81" s="30">
        <v>57242</v>
      </c>
    </row>
    <row r="82" spans="1:3">
      <c r="A82" s="25" t="s">
        <v>11</v>
      </c>
      <c r="C82" s="30">
        <v>6641</v>
      </c>
    </row>
    <row r="83" spans="1:3">
      <c r="A83" s="25" t="s">
        <v>12</v>
      </c>
      <c r="C83" s="30">
        <v>5583.5</v>
      </c>
    </row>
    <row r="84" spans="1:3">
      <c r="A84" s="25" t="s">
        <v>13</v>
      </c>
      <c r="C84" s="30">
        <v>5505.9</v>
      </c>
    </row>
    <row r="85" spans="1:3">
      <c r="A85" s="25" t="s">
        <v>14</v>
      </c>
      <c r="C85" s="31">
        <v>1458.6</v>
      </c>
    </row>
    <row r="86" spans="1:3">
      <c r="A86" s="25"/>
      <c r="C86" s="32"/>
    </row>
    <row r="87" spans="1:3">
      <c r="A87" s="23" t="s">
        <v>15</v>
      </c>
      <c r="C87" s="29">
        <f>SUM(C88:C91)</f>
        <v>66439.7</v>
      </c>
    </row>
    <row r="88" spans="1:3">
      <c r="A88" s="24" t="s">
        <v>1</v>
      </c>
      <c r="C88" s="30">
        <v>19391</v>
      </c>
    </row>
    <row r="89" spans="1:3">
      <c r="A89" s="24" t="s">
        <v>16</v>
      </c>
      <c r="B89" s="22"/>
      <c r="C89" s="30">
        <v>22493.4</v>
      </c>
    </row>
    <row r="90" spans="1:3">
      <c r="A90" s="24" t="s">
        <v>17</v>
      </c>
      <c r="B90" s="11"/>
      <c r="C90" s="30">
        <v>15317.6</v>
      </c>
    </row>
    <row r="91" spans="1:3">
      <c r="A91" s="25" t="s">
        <v>18</v>
      </c>
      <c r="C91" s="31">
        <v>9237.7000000000007</v>
      </c>
    </row>
    <row r="92" spans="1:3">
      <c r="A92" s="26" t="s">
        <v>19</v>
      </c>
      <c r="B92" s="40"/>
      <c r="C92" s="33">
        <v>626.1</v>
      </c>
    </row>
    <row r="93" spans="1:3">
      <c r="A93" s="26"/>
      <c r="B93" s="40"/>
      <c r="C93" s="34"/>
    </row>
    <row r="94" spans="1:3">
      <c r="A94" s="41" t="s">
        <v>20</v>
      </c>
      <c r="B94" s="25"/>
      <c r="C94" s="29">
        <f>C80-C87-C92</f>
        <v>9365.2000000000025</v>
      </c>
    </row>
    <row r="95" spans="1:3">
      <c r="A95" s="41" t="s">
        <v>21</v>
      </c>
      <c r="B95" s="25"/>
      <c r="C95" s="29">
        <f>SUM(C96:C97)</f>
        <v>6719.5</v>
      </c>
    </row>
    <row r="96" spans="1:3">
      <c r="A96" s="25" t="s">
        <v>22</v>
      </c>
      <c r="C96" s="32">
        <v>13.2</v>
      </c>
    </row>
    <row r="97" spans="1:4" s="11" customFormat="1">
      <c r="A97" s="25" t="s">
        <v>23</v>
      </c>
      <c r="C97" s="29">
        <v>6706.3</v>
      </c>
      <c r="D97" s="17"/>
    </row>
    <row r="98" spans="1:4" s="11" customFormat="1">
      <c r="A98" s="41" t="s">
        <v>24</v>
      </c>
      <c r="B98" s="25"/>
      <c r="C98" s="34">
        <f>+C94-C95</f>
        <v>2645.7000000000025</v>
      </c>
      <c r="D98" s="17"/>
    </row>
    <row r="99" spans="1:4">
      <c r="A99" s="41"/>
      <c r="B99" s="25"/>
      <c r="C99" s="34"/>
      <c r="D99" s="27"/>
    </row>
    <row r="100" spans="1:4">
      <c r="A100" s="25" t="s">
        <v>25</v>
      </c>
      <c r="B100" s="25"/>
      <c r="C100" s="33">
        <v>1150.5</v>
      </c>
      <c r="D100" s="27"/>
    </row>
    <row r="101" spans="1:4">
      <c r="A101" s="41" t="s">
        <v>26</v>
      </c>
      <c r="B101" s="25"/>
      <c r="C101" s="34">
        <f>+C98+C100</f>
        <v>3796.2000000000025</v>
      </c>
      <c r="D101" s="27"/>
    </row>
    <row r="102" spans="1:4">
      <c r="A102" s="25"/>
      <c r="B102" s="25"/>
      <c r="C102" s="34"/>
      <c r="D102" s="27"/>
    </row>
    <row r="103" spans="1:4">
      <c r="A103" s="25" t="s">
        <v>27</v>
      </c>
      <c r="B103" s="25"/>
      <c r="C103" s="35">
        <v>0</v>
      </c>
      <c r="D103" s="27"/>
    </row>
    <row r="104" spans="1:4">
      <c r="A104" s="25" t="s">
        <v>28</v>
      </c>
      <c r="B104" s="25"/>
      <c r="C104" s="36">
        <v>0</v>
      </c>
      <c r="D104" s="27"/>
    </row>
    <row r="105" spans="1:4">
      <c r="A105" s="25"/>
      <c r="B105" s="25"/>
      <c r="C105" s="35"/>
      <c r="D105" s="27"/>
    </row>
    <row r="106" spans="1:4" ht="13.5" thickBot="1">
      <c r="A106" s="41" t="s">
        <v>29</v>
      </c>
      <c r="B106" s="41"/>
      <c r="C106" s="37">
        <f>SUM(C101:C104)</f>
        <v>3796.2000000000025</v>
      </c>
      <c r="D106" s="27"/>
    </row>
    <row r="107" spans="1:4" ht="13.5" thickTop="1">
      <c r="B107" s="27"/>
      <c r="C107" s="28"/>
      <c r="D107" s="27"/>
    </row>
    <row r="108" spans="1:4">
      <c r="B108" s="27"/>
      <c r="C108" s="28"/>
      <c r="D108" s="27"/>
    </row>
    <row r="109" spans="1:4">
      <c r="C109" s="10"/>
    </row>
    <row r="110" spans="1:4">
      <c r="C110" s="10"/>
    </row>
    <row r="111" spans="1:4">
      <c r="C111" s="10"/>
    </row>
    <row r="112" spans="1:4">
      <c r="C112" s="10"/>
    </row>
    <row r="113" spans="1:3">
      <c r="C113" s="10"/>
    </row>
    <row r="114" spans="1:3">
      <c r="A114" s="12" t="s">
        <v>8</v>
      </c>
      <c r="B114" s="13" t="s">
        <v>68</v>
      </c>
      <c r="C114" s="12"/>
    </row>
    <row r="115" spans="1:3">
      <c r="A115" s="12" t="s">
        <v>67</v>
      </c>
      <c r="B115" s="14" t="s">
        <v>2</v>
      </c>
      <c r="C115" s="12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</sheetData>
  <mergeCells count="2">
    <mergeCell ref="A2:C2"/>
    <mergeCell ref="C48:C49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2024-08-28T14:56:54Z</cp:lastPrinted>
  <dcterms:created xsi:type="dcterms:W3CDTF">2003-07-30T00:13:08Z</dcterms:created>
  <dcterms:modified xsi:type="dcterms:W3CDTF">2024-08-28T14:57:02Z</dcterms:modified>
</cp:coreProperties>
</file>