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 08-06-22\DOCUMENTOS\D\CONTABILIDAD\ESTADOS FINANCIEROS\BOLSA DE VALORES\2022\"/>
    </mc:Choice>
  </mc:AlternateContent>
  <xr:revisionPtr revIDLastSave="0" documentId="13_ncr:1_{CAA6C2C2-4F49-4C99-BFD1-C219D1201DAB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35" l="1"/>
  <c r="D17" i="35"/>
  <c r="D12" i="35"/>
  <c r="K13" i="35" l="1"/>
  <c r="D23" i="35" l="1"/>
  <c r="D21" i="35"/>
  <c r="D9" i="35"/>
  <c r="F8" i="35" l="1"/>
  <c r="K28" i="35"/>
  <c r="K17" i="35" l="1"/>
  <c r="K26" i="35"/>
  <c r="D35" i="35" l="1"/>
  <c r="D29" i="35"/>
  <c r="F28" i="35" l="1"/>
  <c r="F60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K9" i="35"/>
  <c r="M8" i="35" l="1"/>
  <c r="M32" i="35" s="1"/>
  <c r="M49" i="35"/>
  <c r="M60" i="35" l="1"/>
</calcChain>
</file>

<file path=xl/sharedStrings.xml><?xml version="1.0" encoding="utf-8"?>
<sst xmlns="http://schemas.openxmlformats.org/spreadsheetml/2006/main" count="130" uniqueCount="121">
  <si>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</si>
  <si>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</si>
  <si>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</si>
  <si>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</si>
  <si>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</si>
  <si>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</si>
  <si>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</si>
  <si>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</si>
  <si>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</si>
  <si>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</si>
  <si>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</si>
  <si>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</si>
  <si>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</si>
  <si>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</si>
  <si>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</si>
  <si>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</si>
  <si>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</si>
  <si>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</si>
  <si>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</si>
  <si>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</si>
  <si>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</si>
  <si>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</si>
  <si>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</si>
  <si>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</si>
  <si>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</si>
  <si>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</si>
  <si>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</si>
  <si>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</si>
  <si>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</si>
  <si>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</si>
  <si>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</si>
  <si>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</si>
  <si>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</si>
  <si>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</si>
  <si>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</si>
  <si>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</si>
  <si>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</si>
  <si>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</si>
  <si>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</si>
  <si>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</si>
  <si>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</si>
  <si>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</si>
  <si>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</si>
  <si>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</si>
  <si>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</si>
  <si>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</si>
  <si>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</si>
  <si>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</si>
  <si>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</si>
  <si>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</si>
  <si>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</si>
  <si>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</si>
  <si>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</si>
  <si>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</si>
  <si>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</si>
  <si>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</si>
  <si>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</si>
  <si>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</si>
  <si>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</si>
  <si>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</si>
  <si>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</si>
  <si>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</si>
  <si>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</si>
  <si>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</si>
  <si>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</si>
  <si>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</si>
  <si>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</si>
  <si>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</si>
  <si>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</si>
  <si>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</si>
  <si>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</si>
  <si>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</si>
  <si>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</si>
  <si>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</si>
  <si>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</si>
  <si>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</si>
  <si>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</si>
  <si>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</si>
  <si>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</si>
  <si>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</si>
  <si>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</si>
  <si>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</si>
  <si>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</si>
  <si>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</si>
  <si>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</si>
  <si>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</si>
  <si>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</si>
  <si>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</si>
  <si>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</si>
  <si>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</si>
  <si>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</si>
  <si>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</si>
  <si>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</si>
  <si>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</si>
  <si>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</si>
  <si>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</si>
  <si>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</si>
  <si>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</si>
  <si>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</si>
  <si>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</si>
  <si>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</si>
  <si>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</si>
  <si>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</si>
  <si>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</si>
  <si>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</si>
  <si>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</si>
  <si>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</si>
  <si>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</si>
  <si>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</si>
  <si>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</si>
  <si>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</si>
  <si>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</si>
  <si>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</si>
  <si>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</si>
  <si>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</si>
  <si>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</si>
  <si>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</si>
  <si>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</si>
  <si>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</si>
  <si>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</si>
  <si>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Balance General al 31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</si>
</sst>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0" fillId="0" borderId="0" xfId="0" applyNumberFormat="1"/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showGridLines="0" tabSelected="1" zoomScale="85" zoomScaleNormal="85" workbookViewId="0">
      <selection activeCell="I47" sqref="I47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3" ht="64.2" customHeight="1" x14ac:dyDescent="0.25"/>
    <row r="2" spans="1:13" ht="36.6" x14ac:dyDescent="0.25">
      <c r="A2" s="47" t="s">
        <v>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23.4" x14ac:dyDescent="0.25">
      <c r="A3" s="48" t="s">
        <v>120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15" x14ac:dyDescent="0.25">
      <c r="A4" s="49" t="s">
        <v>14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x14ac:dyDescent="0.25">
      <c r="H5" s="3"/>
    </row>
    <row r="6" spans="1:13" ht="15" x14ac:dyDescent="0.25">
      <c r="A6" s="50" t="s">
        <v>0</v>
      </c>
      <c r="B6" s="50"/>
      <c r="C6" s="50"/>
      <c r="D6" s="50"/>
      <c r="E6" s="50"/>
      <c r="F6" s="50"/>
      <c r="H6" s="50" t="s">
        <v>23</v>
      </c>
      <c r="I6" s="50"/>
      <c r="J6" s="50"/>
      <c r="K6" s="50"/>
    </row>
    <row r="7" spans="1:13" x14ac:dyDescent="0.25">
      <c r="A7" s="4"/>
    </row>
    <row r="8" spans="1:13" s="4" customFormat="1" ht="15" x14ac:dyDescent="0.25">
      <c r="A8" s="13" t="s">
        <v>117</v>
      </c>
      <c r="B8" s="5"/>
      <c r="D8" s="5"/>
      <c r="E8" s="5"/>
      <c r="F8" s="6">
        <f>SUM(D9:D24)</f>
        <v>12225565.290000001</v>
      </c>
      <c r="H8" s="13" t="s">
        <v>117</v>
      </c>
      <c r="I8" s="5"/>
      <c r="J8" s="5"/>
      <c r="K8" s="5"/>
      <c r="M8" s="6">
        <f>SUM(K9:K28)</f>
        <v>6676157.1399999997</v>
      </c>
    </row>
    <row r="9" spans="1:13" x14ac:dyDescent="0.25">
      <c r="A9" s="1" t="s">
        <v>4</v>
      </c>
      <c r="D9" s="2">
        <f>+B10+B11</f>
        <v>1124627.57</v>
      </c>
      <c r="H9" s="1" t="s">
        <v>24</v>
      </c>
      <c r="K9" s="2">
        <f>SUM(I10:I12)</f>
        <v>118938.82999999999</v>
      </c>
    </row>
    <row r="10" spans="1:13" x14ac:dyDescent="0.25">
      <c r="A10" s="12" t="s">
        <v>1</v>
      </c>
      <c r="B10" s="2">
        <v>67645.039999999994</v>
      </c>
      <c r="H10" s="12" t="s">
        <v>25</v>
      </c>
      <c r="I10" s="2">
        <v>0</v>
      </c>
    </row>
    <row r="11" spans="1:13" x14ac:dyDescent="0.25">
      <c r="A11" s="12" t="s">
        <v>5</v>
      </c>
      <c r="B11" s="7">
        <v>1056982.53</v>
      </c>
      <c r="F11" s="8"/>
      <c r="H11" s="12" t="s">
        <v>26</v>
      </c>
      <c r="I11" s="53">
        <v>98572.01</v>
      </c>
    </row>
    <row r="12" spans="1:13" x14ac:dyDescent="0.25">
      <c r="A12" s="1" t="s">
        <v>27</v>
      </c>
      <c r="D12" s="2">
        <f>SUM(B13:B16)</f>
        <v>2678971.8400000003</v>
      </c>
      <c r="H12" s="12" t="s">
        <v>28</v>
      </c>
      <c r="I12" s="53">
        <v>20366.82</v>
      </c>
    </row>
    <row r="13" spans="1:13" x14ac:dyDescent="0.25">
      <c r="A13" s="12" t="s">
        <v>29</v>
      </c>
      <c r="B13" s="9">
        <v>909900</v>
      </c>
      <c r="D13" s="9"/>
      <c r="H13" s="1" t="s">
        <v>30</v>
      </c>
      <c r="K13" s="2">
        <f>SUM(I14:I16)</f>
        <v>2858448.74</v>
      </c>
    </row>
    <row r="14" spans="1:13" x14ac:dyDescent="0.25">
      <c r="A14" s="12" t="s">
        <v>32</v>
      </c>
      <c r="B14" s="9">
        <v>1707144.82</v>
      </c>
      <c r="D14" s="9"/>
      <c r="H14" s="12" t="s">
        <v>31</v>
      </c>
      <c r="I14" s="9">
        <v>2083122.94</v>
      </c>
    </row>
    <row r="15" spans="1:13" x14ac:dyDescent="0.25">
      <c r="A15" s="12" t="s">
        <v>34</v>
      </c>
      <c r="B15" s="9">
        <v>70745.34</v>
      </c>
      <c r="D15" s="8"/>
      <c r="F15" s="5"/>
      <c r="H15" s="12" t="s">
        <v>33</v>
      </c>
      <c r="I15" s="9">
        <v>769046.08</v>
      </c>
    </row>
    <row r="16" spans="1:13" x14ac:dyDescent="0.25">
      <c r="A16" s="12" t="s">
        <v>116</v>
      </c>
      <c r="B16" s="17">
        <v>-8818.32</v>
      </c>
      <c r="D16" s="8"/>
      <c r="F16" s="5"/>
      <c r="H16" s="12" t="s">
        <v>35</v>
      </c>
      <c r="I16" s="7">
        <v>6279.72</v>
      </c>
    </row>
    <row r="17" spans="1:13" x14ac:dyDescent="0.25">
      <c r="A17" s="1" t="s">
        <v>36</v>
      </c>
      <c r="B17" s="9"/>
      <c r="D17" s="9">
        <f>+B18+B19+B20</f>
        <v>5231918.2700000005</v>
      </c>
      <c r="F17" s="6"/>
      <c r="H17" s="26" t="s">
        <v>37</v>
      </c>
      <c r="I17" s="9"/>
      <c r="K17" s="2">
        <f>+I18</f>
        <v>1789072.54</v>
      </c>
    </row>
    <row r="18" spans="1:13" x14ac:dyDescent="0.25">
      <c r="A18" s="12" t="s">
        <v>38</v>
      </c>
      <c r="B18" s="9">
        <v>4888182.53</v>
      </c>
      <c r="D18" s="9"/>
      <c r="F18" s="6"/>
      <c r="H18" s="12" t="s">
        <v>39</v>
      </c>
      <c r="I18" s="7">
        <v>1789072.54</v>
      </c>
    </row>
    <row r="19" spans="1:13" x14ac:dyDescent="0.25">
      <c r="A19" s="12" t="s">
        <v>40</v>
      </c>
      <c r="B19" s="9">
        <v>394294.95</v>
      </c>
      <c r="D19" s="9"/>
      <c r="F19" s="6"/>
      <c r="H19" s="1" t="s">
        <v>41</v>
      </c>
      <c r="K19" s="2">
        <f>+I20+I21</f>
        <v>803807.59</v>
      </c>
    </row>
    <row r="20" spans="1:13" x14ac:dyDescent="0.25">
      <c r="A20" s="12" t="s">
        <v>42</v>
      </c>
      <c r="B20" s="17">
        <v>-50559.21</v>
      </c>
      <c r="D20" s="9"/>
      <c r="F20" s="6"/>
      <c r="H20" s="12" t="s">
        <v>43</v>
      </c>
      <c r="I20" s="2">
        <v>412029.35</v>
      </c>
    </row>
    <row r="21" spans="1:13" x14ac:dyDescent="0.25">
      <c r="A21" s="26" t="s">
        <v>44</v>
      </c>
      <c r="B21" s="15"/>
      <c r="D21" s="9">
        <f>+B22</f>
        <v>1643161.3</v>
      </c>
      <c r="F21" s="6"/>
      <c r="H21" s="12" t="s">
        <v>45</v>
      </c>
      <c r="I21" s="7">
        <v>391778.24</v>
      </c>
    </row>
    <row r="22" spans="1:13" x14ac:dyDescent="0.25">
      <c r="A22" s="12" t="s">
        <v>46</v>
      </c>
      <c r="B22" s="17">
        <v>1643161.3</v>
      </c>
      <c r="D22" s="9"/>
      <c r="F22" s="6"/>
      <c r="H22" s="1" t="s">
        <v>47</v>
      </c>
      <c r="K22" s="2">
        <f>SUM(I23:I25)</f>
        <v>932757.13</v>
      </c>
    </row>
    <row r="23" spans="1:13" x14ac:dyDescent="0.25">
      <c r="A23" s="1" t="s">
        <v>48</v>
      </c>
      <c r="B23" s="9"/>
      <c r="D23" s="9">
        <f>SUM(B24)</f>
        <v>1546886.31</v>
      </c>
      <c r="F23" s="6"/>
      <c r="H23" s="12" t="s">
        <v>49</v>
      </c>
      <c r="I23" s="2">
        <v>172287.27</v>
      </c>
    </row>
    <row r="24" spans="1:13" x14ac:dyDescent="0.25">
      <c r="A24" s="12" t="s">
        <v>112</v>
      </c>
      <c r="B24" s="7">
        <v>1546886.31</v>
      </c>
      <c r="C24" s="32"/>
      <c r="D24" s="7"/>
      <c r="F24" s="6"/>
      <c r="H24" s="12" t="s">
        <v>50</v>
      </c>
      <c r="I24" s="2">
        <v>42922.68</v>
      </c>
    </row>
    <row r="25" spans="1:13" x14ac:dyDescent="0.25">
      <c r="A25" s="12"/>
      <c r="B25" s="9"/>
      <c r="D25" s="9"/>
      <c r="F25" s="6"/>
      <c r="H25" s="12" t="s">
        <v>51</v>
      </c>
      <c r="I25" s="7">
        <v>717547.18</v>
      </c>
    </row>
    <row r="26" spans="1:13" x14ac:dyDescent="0.25">
      <c r="A26" s="12"/>
      <c r="B26" s="9"/>
      <c r="D26" s="9"/>
      <c r="F26" s="6"/>
      <c r="H26" s="1" t="s">
        <v>113</v>
      </c>
      <c r="K26" s="2">
        <f>+I27</f>
        <v>31561.18</v>
      </c>
    </row>
    <row r="27" spans="1:13" x14ac:dyDescent="0.25">
      <c r="A27" s="12"/>
      <c r="B27" s="9"/>
      <c r="D27" s="9"/>
      <c r="F27" s="6"/>
      <c r="H27" s="12" t="s">
        <v>114</v>
      </c>
      <c r="I27" s="2">
        <v>31561.18</v>
      </c>
    </row>
    <row r="28" spans="1:13" ht="15" x14ac:dyDescent="0.25">
      <c r="A28" s="13" t="s">
        <v>118</v>
      </c>
      <c r="B28" s="1"/>
      <c r="D28" s="1"/>
      <c r="E28" s="1"/>
      <c r="F28" s="6">
        <f>+D29+D35</f>
        <v>163011.22999999998</v>
      </c>
      <c r="H28" s="1" t="s">
        <v>52</v>
      </c>
      <c r="K28" s="2">
        <f>+I29</f>
        <v>141571.13</v>
      </c>
    </row>
    <row r="29" spans="1:13" x14ac:dyDescent="0.25">
      <c r="A29" s="1" t="s">
        <v>6</v>
      </c>
      <c r="C29" s="2"/>
      <c r="D29" s="2">
        <f>SUM(B30:B34)</f>
        <v>1284622.93</v>
      </c>
      <c r="E29" s="1"/>
      <c r="H29" s="12" t="s">
        <v>54</v>
      </c>
      <c r="I29" s="2">
        <v>141571.13</v>
      </c>
      <c r="K29" s="7"/>
    </row>
    <row r="30" spans="1:13" x14ac:dyDescent="0.25">
      <c r="A30" s="12" t="s">
        <v>7</v>
      </c>
      <c r="B30" s="2">
        <v>100831.07</v>
      </c>
      <c r="C30" s="2"/>
      <c r="E30" s="1"/>
    </row>
    <row r="31" spans="1:13" x14ac:dyDescent="0.25">
      <c r="A31" s="12" t="s">
        <v>8</v>
      </c>
      <c r="B31" s="2">
        <v>59147.65</v>
      </c>
      <c r="C31" s="2"/>
      <c r="E31" s="1"/>
    </row>
    <row r="32" spans="1:13" ht="15" x14ac:dyDescent="0.25">
      <c r="A32" s="12" t="s">
        <v>9</v>
      </c>
      <c r="B32" s="2">
        <v>478578.75</v>
      </c>
      <c r="D32" s="1"/>
      <c r="E32" s="1"/>
      <c r="H32" s="13" t="s">
        <v>55</v>
      </c>
      <c r="I32" s="27"/>
      <c r="J32" s="27"/>
      <c r="K32" s="28"/>
      <c r="L32" s="13"/>
      <c r="M32" s="29">
        <f>+M8</f>
        <v>6676157.1399999997</v>
      </c>
    </row>
    <row r="33" spans="1:14" x14ac:dyDescent="0.25">
      <c r="A33" s="12" t="s">
        <v>58</v>
      </c>
      <c r="B33" s="2">
        <v>360134.67</v>
      </c>
      <c r="N33" s="8"/>
    </row>
    <row r="34" spans="1:14" ht="15" x14ac:dyDescent="0.25">
      <c r="A34" s="12" t="s">
        <v>59</v>
      </c>
      <c r="B34" s="7">
        <v>285930.78999999998</v>
      </c>
      <c r="H34" s="25" t="s">
        <v>2</v>
      </c>
      <c r="I34" s="25"/>
      <c r="J34" s="25"/>
      <c r="K34" s="25"/>
    </row>
    <row r="35" spans="1:14" ht="15" x14ac:dyDescent="0.25">
      <c r="A35" s="1" t="s">
        <v>60</v>
      </c>
      <c r="D35" s="15">
        <f>+B36</f>
        <v>-1121611.7</v>
      </c>
      <c r="H35" s="25"/>
      <c r="I35" s="25"/>
      <c r="J35" s="25"/>
      <c r="K35" s="25"/>
    </row>
    <row r="36" spans="1:14" ht="15" x14ac:dyDescent="0.25">
      <c r="A36" s="12" t="s">
        <v>61</v>
      </c>
      <c r="B36" s="17">
        <v>-1121611.7</v>
      </c>
      <c r="D36" s="32"/>
      <c r="H36" s="25"/>
      <c r="I36" s="25"/>
      <c r="J36" s="25"/>
      <c r="K36" s="25"/>
    </row>
    <row r="37" spans="1:14" ht="15" x14ac:dyDescent="0.25">
      <c r="H37" s="25"/>
      <c r="I37" s="25"/>
      <c r="J37" s="25"/>
      <c r="K37" s="25"/>
    </row>
    <row r="38" spans="1:14" ht="15" x14ac:dyDescent="0.25">
      <c r="H38" s="25"/>
      <c r="I38" s="25"/>
      <c r="J38" s="25"/>
      <c r="K38" s="25"/>
    </row>
    <row r="39" spans="1:14" ht="15" x14ac:dyDescent="0.25">
      <c r="H39" s="25"/>
      <c r="I39" s="25"/>
      <c r="J39" s="25"/>
      <c r="K39" s="25"/>
    </row>
    <row r="40" spans="1:14" s="4" customFormat="1" ht="17.25" customHeight="1" x14ac:dyDescent="0.25">
      <c r="G40" s="1"/>
      <c r="H40" s="25"/>
      <c r="I40" s="25"/>
      <c r="J40" s="25"/>
      <c r="K40" s="25"/>
      <c r="L40" s="1"/>
      <c r="M40" s="1"/>
      <c r="N40" s="1"/>
    </row>
    <row r="41" spans="1:14" s="4" customFormat="1" ht="17.25" customHeight="1" x14ac:dyDescent="0.25">
      <c r="A41" s="12"/>
      <c r="B41" s="9"/>
      <c r="C41" s="1"/>
      <c r="D41" s="9"/>
      <c r="E41" s="2"/>
      <c r="F41" s="6"/>
      <c r="H41" s="4" t="s">
        <v>2</v>
      </c>
      <c r="K41" s="2"/>
      <c r="L41" s="2"/>
      <c r="M41" s="2">
        <f>+K42+K44</f>
        <v>5712419.3800000008</v>
      </c>
      <c r="N41" s="1"/>
    </row>
    <row r="42" spans="1:14" x14ac:dyDescent="0.25">
      <c r="A42" s="12"/>
      <c r="B42" s="9"/>
      <c r="D42" s="4"/>
      <c r="E42" s="4"/>
      <c r="F42" s="4"/>
      <c r="H42" s="1" t="s">
        <v>11</v>
      </c>
      <c r="K42" s="2">
        <f>+I43</f>
        <v>5300000</v>
      </c>
      <c r="L42" s="2"/>
      <c r="M42" s="2"/>
    </row>
    <row r="43" spans="1:14" x14ac:dyDescent="0.25">
      <c r="A43" s="12"/>
      <c r="B43" s="9"/>
      <c r="D43" s="4"/>
      <c r="E43" s="4"/>
      <c r="F43" s="4"/>
      <c r="H43" s="12" t="s">
        <v>12</v>
      </c>
      <c r="I43" s="7">
        <v>5300000</v>
      </c>
      <c r="L43" s="9"/>
      <c r="M43" s="9"/>
    </row>
    <row r="44" spans="1:14" x14ac:dyDescent="0.25">
      <c r="A44" s="12"/>
      <c r="D44" s="4"/>
      <c r="E44" s="4"/>
      <c r="F44" s="4"/>
      <c r="H44" s="1" t="s">
        <v>56</v>
      </c>
      <c r="K44" s="15">
        <f>+I45+I46</f>
        <v>412419.38000000099</v>
      </c>
    </row>
    <row r="45" spans="1:14" x14ac:dyDescent="0.25">
      <c r="A45" s="12"/>
      <c r="D45" s="4"/>
      <c r="E45" s="4"/>
      <c r="F45" s="4"/>
      <c r="H45" s="12" t="s">
        <v>115</v>
      </c>
      <c r="I45" s="15">
        <v>154231.25</v>
      </c>
      <c r="J45" s="9"/>
      <c r="K45" s="9"/>
    </row>
    <row r="46" spans="1:14" x14ac:dyDescent="0.25">
      <c r="A46" s="12"/>
      <c r="B46" s="9"/>
      <c r="D46" s="9"/>
      <c r="E46" s="4"/>
      <c r="F46" s="4"/>
      <c r="H46" s="12" t="s">
        <v>119</v>
      </c>
      <c r="I46" s="17">
        <v>258188.13000000099</v>
      </c>
      <c r="K46" s="7"/>
      <c r="N46" s="30"/>
    </row>
    <row r="47" spans="1:14" x14ac:dyDescent="0.25">
      <c r="A47" s="12"/>
      <c r="B47" s="9"/>
      <c r="D47" s="9"/>
      <c r="E47" s="4"/>
      <c r="F47" s="4"/>
      <c r="N47" s="30"/>
    </row>
    <row r="49" spans="1:13" ht="15" x14ac:dyDescent="0.25">
      <c r="H49" s="13" t="s">
        <v>57</v>
      </c>
      <c r="I49" s="27"/>
      <c r="J49" s="27"/>
      <c r="K49" s="28"/>
      <c r="L49" s="13"/>
      <c r="M49" s="29">
        <f>+M41</f>
        <v>5712419.3800000008</v>
      </c>
    </row>
    <row r="50" spans="1:13" ht="15" x14ac:dyDescent="0.25">
      <c r="H50" s="13"/>
      <c r="I50" s="27"/>
      <c r="J50" s="27"/>
      <c r="K50" s="28"/>
      <c r="L50" s="13"/>
      <c r="M50" s="31"/>
    </row>
    <row r="51" spans="1:13" hidden="1" x14ac:dyDescent="0.25"/>
    <row r="52" spans="1:13" hidden="1" x14ac:dyDescent="0.25"/>
    <row r="53" spans="1:13" hidden="1" x14ac:dyDescent="0.25"/>
    <row r="54" spans="1:13" hidden="1" x14ac:dyDescent="0.25"/>
    <row r="55" spans="1:13" hidden="1" x14ac:dyDescent="0.25"/>
    <row r="56" spans="1:13" ht="16.649999999999999" customHeight="1" x14ac:dyDescent="0.25"/>
    <row r="58" spans="1:13" ht="11.25" customHeight="1" x14ac:dyDescent="0.25">
      <c r="A58" s="12"/>
      <c r="B58" s="15"/>
      <c r="D58" s="1"/>
    </row>
    <row r="59" spans="1:13" ht="13.5" customHeight="1" x14ac:dyDescent="0.25">
      <c r="A59" s="12"/>
      <c r="B59" s="15"/>
      <c r="D59" s="1"/>
    </row>
    <row r="60" spans="1:13" ht="15.6" thickBot="1" x14ac:dyDescent="0.3">
      <c r="A60" s="25" t="s">
        <v>10</v>
      </c>
      <c r="B60" s="11"/>
      <c r="C60" s="11"/>
      <c r="D60" s="11"/>
      <c r="F60" s="14">
        <f>SUM(F8:F31)</f>
        <v>12388576.520000001</v>
      </c>
      <c r="H60" s="25" t="s">
        <v>13</v>
      </c>
      <c r="I60" s="11"/>
      <c r="J60" s="11"/>
      <c r="K60" s="11"/>
      <c r="L60" s="2"/>
      <c r="M60" s="14">
        <f>+M32+M49</f>
        <v>12388576.52</v>
      </c>
    </row>
    <row r="61" spans="1:13" ht="11.25" customHeight="1" thickTop="1" x14ac:dyDescent="0.25">
      <c r="M61" s="24"/>
    </row>
    <row r="62" spans="1:13" x14ac:dyDescent="0.25">
      <c r="M62" s="8"/>
    </row>
    <row r="63" spans="1:13" x14ac:dyDescent="0.25">
      <c r="I63" s="9"/>
      <c r="J63" s="10"/>
      <c r="K63" s="10"/>
      <c r="M63" s="8"/>
    </row>
    <row r="64" spans="1:13" x14ac:dyDescent="0.25">
      <c r="I64" s="9"/>
      <c r="J64" s="10"/>
      <c r="K64" s="10"/>
    </row>
    <row r="65" spans="2:12" ht="37.5" customHeight="1" x14ac:dyDescent="0.25">
      <c r="I65" s="9"/>
      <c r="J65" s="9"/>
      <c r="K65" s="9"/>
      <c r="L65" s="8"/>
    </row>
    <row r="66" spans="2:12" ht="18" customHeight="1" x14ac:dyDescent="0.25">
      <c r="H66" s="4"/>
      <c r="I66" s="9"/>
      <c r="J66" s="9"/>
      <c r="K66" s="9"/>
      <c r="L66" s="8"/>
    </row>
    <row r="67" spans="2:12" ht="18.75" customHeight="1" x14ac:dyDescent="0.25">
      <c r="B67" s="9"/>
      <c r="D67" s="9"/>
      <c r="E67" s="9"/>
      <c r="H67" s="4"/>
      <c r="I67" s="9"/>
      <c r="J67" s="9"/>
      <c r="K67" s="9"/>
    </row>
    <row r="68" spans="2:12" ht="13.8" x14ac:dyDescent="0.25">
      <c r="B68" s="1"/>
      <c r="D68" s="1"/>
      <c r="E68" s="1"/>
      <c r="I68" s="11"/>
      <c r="J68" s="16"/>
      <c r="K68" s="33"/>
    </row>
    <row r="69" spans="2:12" x14ac:dyDescent="0.25">
      <c r="B69" s="9"/>
      <c r="D69" s="9"/>
      <c r="E69" s="9"/>
      <c r="I69" s="9"/>
      <c r="J69" s="9"/>
      <c r="K69" s="9"/>
    </row>
    <row r="70" spans="2:12" x14ac:dyDescent="0.25">
      <c r="B70" s="9"/>
      <c r="D70" s="9"/>
      <c r="E70" s="9"/>
      <c r="I70" s="9"/>
      <c r="J70" s="9"/>
      <c r="K70" s="9"/>
    </row>
    <row r="71" spans="2:12" ht="13.8" x14ac:dyDescent="0.25">
      <c r="H71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1" t="s">
        <v>3</v>
      </c>
      <c r="B1" s="51"/>
      <c r="C1" s="51"/>
      <c r="D1" s="51"/>
    </row>
    <row r="2" spans="1:4" ht="18.75" customHeight="1" x14ac:dyDescent="0.25">
      <c r="A2" s="51" t="s">
        <v>21</v>
      </c>
      <c r="B2" s="51"/>
      <c r="C2" s="51"/>
      <c r="D2" s="51"/>
    </row>
    <row r="3" spans="1:4" ht="19.5" customHeight="1" x14ac:dyDescent="0.25">
      <c r="A3" s="51" t="s">
        <v>22</v>
      </c>
      <c r="B3" s="51"/>
      <c r="C3" s="51"/>
      <c r="D3" s="51"/>
    </row>
    <row r="4" spans="1:4" x14ac:dyDescent="0.25">
      <c r="A4" s="52" t="s">
        <v>14</v>
      </c>
      <c r="B4" s="52"/>
      <c r="C4" s="52"/>
      <c r="D4" s="52"/>
    </row>
    <row r="6" spans="1:4" ht="13.8" x14ac:dyDescent="0.25">
      <c r="A6" s="34" t="s">
        <v>62</v>
      </c>
    </row>
    <row r="7" spans="1:4" ht="12.9" customHeight="1" x14ac:dyDescent="0.25">
      <c r="A7" s="26" t="s">
        <v>63</v>
      </c>
      <c r="C7" s="35"/>
      <c r="D7" s="24">
        <f>SUM(B8:B9)</f>
        <v>6989162.8899999997</v>
      </c>
    </row>
    <row r="8" spans="1:4" ht="12.9" customHeight="1" x14ac:dyDescent="0.25">
      <c r="A8" s="12" t="s">
        <v>64</v>
      </c>
      <c r="B8" s="18">
        <v>7022555.1799999997</v>
      </c>
      <c r="C8" s="36"/>
    </row>
    <row r="9" spans="1:4" ht="12.9" customHeight="1" x14ac:dyDescent="0.25">
      <c r="A9" s="12" t="s">
        <v>65</v>
      </c>
      <c r="B9" s="37">
        <v>-33392.29</v>
      </c>
      <c r="C9" s="36"/>
    </row>
    <row r="10" spans="1:4" ht="12.9" customHeight="1" x14ac:dyDescent="0.25">
      <c r="A10" s="26" t="s">
        <v>66</v>
      </c>
      <c r="C10" s="36"/>
      <c r="D10" s="24">
        <f>+B11+B12</f>
        <v>9200112.1600000001</v>
      </c>
    </row>
    <row r="11" spans="1:4" ht="12.9" customHeight="1" x14ac:dyDescent="0.25">
      <c r="A11" s="12" t="s">
        <v>67</v>
      </c>
      <c r="B11" s="18">
        <v>1934906.45</v>
      </c>
      <c r="C11" s="36"/>
    </row>
    <row r="12" spans="1:4" ht="12.9" customHeight="1" x14ac:dyDescent="0.25">
      <c r="A12" s="12" t="s">
        <v>68</v>
      </c>
      <c r="B12" s="37">
        <v>7265205.71</v>
      </c>
      <c r="C12" s="36"/>
    </row>
    <row r="13" spans="1:4" ht="12.9" customHeight="1" x14ac:dyDescent="0.25">
      <c r="A13" s="26" t="s">
        <v>69</v>
      </c>
      <c r="C13" s="36"/>
      <c r="D13" s="24">
        <f>+B14</f>
        <v>1428648.74</v>
      </c>
    </row>
    <row r="14" spans="1:4" ht="12.9" customHeight="1" x14ac:dyDescent="0.25">
      <c r="A14" s="12" t="s">
        <v>70</v>
      </c>
      <c r="B14" s="37">
        <v>1428648.74</v>
      </c>
      <c r="C14" s="36"/>
    </row>
    <row r="15" spans="1:4" ht="12.9" customHeight="1" x14ac:dyDescent="0.25">
      <c r="A15" s="12" t="s">
        <v>71</v>
      </c>
      <c r="C15" s="36"/>
      <c r="D15" s="24">
        <f>+B16</f>
        <v>825284.69</v>
      </c>
    </row>
    <row r="16" spans="1:4" ht="12.9" customHeight="1" x14ac:dyDescent="0.25">
      <c r="A16" s="12" t="s">
        <v>70</v>
      </c>
      <c r="B16" s="37">
        <v>825284.69</v>
      </c>
      <c r="C16" s="36"/>
    </row>
    <row r="17" spans="1:7" ht="12.9" customHeight="1" x14ac:dyDescent="0.25">
      <c r="A17" s="26" t="s">
        <v>72</v>
      </c>
      <c r="C17" s="36"/>
      <c r="D17" s="24">
        <f>SUM(B18:B20)</f>
        <v>259505.81</v>
      </c>
    </row>
    <row r="18" spans="1:7" ht="12.9" customHeight="1" x14ac:dyDescent="0.25">
      <c r="A18" s="12" t="s">
        <v>73</v>
      </c>
      <c r="B18" s="18">
        <v>71227.73</v>
      </c>
      <c r="C18" s="36"/>
    </row>
    <row r="19" spans="1:7" ht="12.9" customHeight="1" x14ac:dyDescent="0.25">
      <c r="A19" s="12" t="s">
        <v>74</v>
      </c>
      <c r="B19" s="18">
        <v>44333.85</v>
      </c>
      <c r="C19" s="36"/>
    </row>
    <row r="20" spans="1:7" ht="12.9" customHeight="1" x14ac:dyDescent="0.25">
      <c r="A20" s="12" t="s">
        <v>53</v>
      </c>
      <c r="B20" s="37">
        <v>143944.23000000001</v>
      </c>
      <c r="C20" s="36"/>
    </row>
    <row r="21" spans="1:7" ht="18" customHeight="1" x14ac:dyDescent="0.25">
      <c r="A21" s="38" t="s">
        <v>75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76</v>
      </c>
      <c r="C23" s="36"/>
    </row>
    <row r="24" spans="1:7" ht="12.9" customHeight="1" x14ac:dyDescent="0.25">
      <c r="A24" s="26" t="s">
        <v>77</v>
      </c>
      <c r="C24" s="36"/>
      <c r="D24" s="24">
        <f>+B25+B26</f>
        <v>-5322421.83</v>
      </c>
    </row>
    <row r="25" spans="1:7" ht="12.9" customHeight="1" x14ac:dyDescent="0.25">
      <c r="A25" s="12" t="s">
        <v>78</v>
      </c>
      <c r="B25" s="39">
        <v>-5322421.83</v>
      </c>
      <c r="C25" s="36"/>
    </row>
    <row r="26" spans="1:7" ht="12.9" customHeight="1" x14ac:dyDescent="0.25">
      <c r="A26" s="12" t="s">
        <v>79</v>
      </c>
      <c r="B26" s="37">
        <v>0</v>
      </c>
      <c r="C26" s="36"/>
    </row>
    <row r="27" spans="1:7" ht="12.9" customHeight="1" x14ac:dyDescent="0.25">
      <c r="A27" s="26" t="s">
        <v>80</v>
      </c>
      <c r="C27" s="36"/>
      <c r="D27" s="24">
        <f>+B28</f>
        <v>782889.17</v>
      </c>
    </row>
    <row r="28" spans="1:7" ht="12.9" customHeight="1" x14ac:dyDescent="0.25">
      <c r="A28" s="12" t="s">
        <v>70</v>
      </c>
      <c r="B28" s="37">
        <v>782889.17</v>
      </c>
      <c r="C28" s="36"/>
    </row>
    <row r="29" spans="1:7" ht="12.9" customHeight="1" x14ac:dyDescent="0.25">
      <c r="A29" s="26" t="s">
        <v>81</v>
      </c>
      <c r="C29" s="36"/>
      <c r="D29" s="24">
        <f>+B30</f>
        <v>-2890407.91</v>
      </c>
    </row>
    <row r="30" spans="1:7" ht="12.9" customHeight="1" x14ac:dyDescent="0.25">
      <c r="A30" s="12" t="s">
        <v>70</v>
      </c>
      <c r="B30" s="37">
        <v>-2890407.91</v>
      </c>
      <c r="C30" s="36"/>
    </row>
    <row r="31" spans="1:7" ht="12.9" customHeight="1" x14ac:dyDescent="0.25">
      <c r="A31" s="26" t="s">
        <v>82</v>
      </c>
      <c r="C31" s="36"/>
      <c r="D31" s="24">
        <f>+B32+B34+B33</f>
        <v>-8927028.1500000004</v>
      </c>
    </row>
    <row r="32" spans="1:7" ht="12.9" customHeight="1" x14ac:dyDescent="0.25">
      <c r="A32" s="12" t="s">
        <v>67</v>
      </c>
      <c r="B32" s="18">
        <v>-1646917.81</v>
      </c>
      <c r="C32" s="36"/>
    </row>
    <row r="33" spans="1:4" ht="12.9" customHeight="1" x14ac:dyDescent="0.25">
      <c r="A33" s="12" t="s">
        <v>83</v>
      </c>
      <c r="B33" s="18">
        <v>0</v>
      </c>
      <c r="C33" s="36"/>
    </row>
    <row r="34" spans="1:4" ht="12.9" customHeight="1" x14ac:dyDescent="0.25">
      <c r="A34" s="12" t="s">
        <v>68</v>
      </c>
      <c r="B34" s="37">
        <v>-7280110.3399999999</v>
      </c>
      <c r="C34" s="36"/>
    </row>
    <row r="35" spans="1:4" ht="12.9" customHeight="1" x14ac:dyDescent="0.25">
      <c r="A35" s="26" t="s">
        <v>84</v>
      </c>
      <c r="C35" s="36"/>
      <c r="D35" s="24">
        <f>SUM(B36:B38)</f>
        <v>-2264996.8199999998</v>
      </c>
    </row>
    <row r="36" spans="1:4" ht="12.9" customHeight="1" x14ac:dyDescent="0.25">
      <c r="A36" s="12" t="s">
        <v>85</v>
      </c>
      <c r="B36" s="18">
        <v>-1176606.56</v>
      </c>
      <c r="C36" s="36"/>
    </row>
    <row r="37" spans="1:4" ht="12.9" customHeight="1" x14ac:dyDescent="0.25">
      <c r="A37" s="12" t="s">
        <v>86</v>
      </c>
      <c r="B37" s="18">
        <v>-31848.13</v>
      </c>
      <c r="C37" s="36"/>
    </row>
    <row r="38" spans="1:4" ht="12.9" customHeight="1" x14ac:dyDescent="0.25">
      <c r="A38" s="12" t="s">
        <v>87</v>
      </c>
      <c r="B38" s="37">
        <v>-1056542.1299999999</v>
      </c>
      <c r="C38" s="36"/>
    </row>
    <row r="39" spans="1:4" ht="18" customHeight="1" x14ac:dyDescent="0.25">
      <c r="A39" s="38" t="s">
        <v>88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89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90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91</v>
      </c>
      <c r="C46" s="36"/>
      <c r="D46" s="24">
        <f>+B47</f>
        <v>-219.26</v>
      </c>
    </row>
    <row r="47" spans="1:4" ht="12.9" customHeight="1" x14ac:dyDescent="0.25">
      <c r="A47" s="12" t="s">
        <v>92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93</v>
      </c>
      <c r="B49" s="18">
        <f>-212196.88-395</f>
        <v>-212591.88</v>
      </c>
      <c r="C49" s="36"/>
    </row>
    <row r="50" spans="1:5" ht="12.9" hidden="1" customHeight="1" x14ac:dyDescent="0.25">
      <c r="A50" s="12" t="s">
        <v>94</v>
      </c>
      <c r="B50" s="18">
        <v>0</v>
      </c>
      <c r="C50" s="36"/>
      <c r="E50" s="24"/>
    </row>
    <row r="51" spans="1:5" ht="12.9" customHeight="1" x14ac:dyDescent="0.25">
      <c r="A51" s="12" t="s">
        <v>95</v>
      </c>
      <c r="B51" s="18">
        <v>-163328.06</v>
      </c>
      <c r="C51" s="36"/>
    </row>
    <row r="52" spans="1:5" ht="12.9" customHeight="1" x14ac:dyDescent="0.25">
      <c r="A52" s="12" t="s">
        <v>96</v>
      </c>
      <c r="B52" s="18">
        <v>-26165.03</v>
      </c>
      <c r="C52" s="36"/>
    </row>
    <row r="53" spans="1:5" ht="12.9" customHeight="1" x14ac:dyDescent="0.25">
      <c r="A53" s="12" t="s">
        <v>97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98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99</v>
      </c>
      <c r="B60" s="1"/>
      <c r="C60" s="23"/>
      <c r="D60" s="19"/>
    </row>
    <row r="61" spans="1:5" ht="12.9" customHeight="1" x14ac:dyDescent="0.25">
      <c r="A61" s="26" t="s">
        <v>100</v>
      </c>
      <c r="C61" s="36"/>
      <c r="D61" s="24">
        <f>+B62</f>
        <v>339809.55</v>
      </c>
    </row>
    <row r="62" spans="1:5" ht="12.9" customHeight="1" x14ac:dyDescent="0.25">
      <c r="A62" s="12" t="s">
        <v>101</v>
      </c>
      <c r="B62" s="37">
        <v>339809.55</v>
      </c>
      <c r="C62" s="36"/>
    </row>
    <row r="63" spans="1:5" ht="12.9" customHeight="1" x14ac:dyDescent="0.25">
      <c r="A63" s="26" t="s">
        <v>102</v>
      </c>
      <c r="C63" s="36"/>
      <c r="D63" s="24">
        <f>+B64+B65</f>
        <v>3574.95</v>
      </c>
    </row>
    <row r="64" spans="1:5" ht="12.9" customHeight="1" x14ac:dyDescent="0.25">
      <c r="A64" s="12" t="s">
        <v>103</v>
      </c>
      <c r="B64" s="18">
        <v>0</v>
      </c>
      <c r="C64" s="36"/>
    </row>
    <row r="65" spans="1:6" ht="12.9" customHeight="1" x14ac:dyDescent="0.25">
      <c r="A65" s="12" t="s">
        <v>104</v>
      </c>
      <c r="B65" s="37">
        <v>3574.95</v>
      </c>
      <c r="C65" s="36"/>
    </row>
    <row r="66" spans="1:6" ht="12.9" customHeight="1" x14ac:dyDescent="0.25">
      <c r="A66" s="26" t="s">
        <v>105</v>
      </c>
      <c r="C66" s="36"/>
      <c r="D66" s="24">
        <f>+B67+B68</f>
        <v>-41739.64</v>
      </c>
    </row>
    <row r="67" spans="1:6" ht="12.9" customHeight="1" x14ac:dyDescent="0.25">
      <c r="A67" s="12" t="s">
        <v>106</v>
      </c>
      <c r="B67" s="18">
        <v>0</v>
      </c>
      <c r="C67" s="36"/>
    </row>
    <row r="68" spans="1:6" ht="12.9" customHeight="1" x14ac:dyDescent="0.25">
      <c r="A68" s="12" t="s">
        <v>107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108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109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110</v>
      </c>
      <c r="B75" s="46"/>
      <c r="D75" s="24">
        <v>0</v>
      </c>
    </row>
    <row r="76" spans="1:6" ht="13.8" x14ac:dyDescent="0.25">
      <c r="A76" s="45" t="s">
        <v>111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 general]</cp:lastModifiedBy>
  <cp:lastPrinted>2024-08-28T04:19:48Z</cp:lastPrinted>
  <dcterms:created xsi:type="dcterms:W3CDTF">2004-07-25T19:56:43Z</dcterms:created>
  <dcterms:modified xsi:type="dcterms:W3CDTF">2024-08-28T13:46:34Z</dcterms:modified>
</cp:coreProperties>
</file>