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Finanzas\3.Vida\GciaFinanciera\Contabilidad\2024\EE FF BVES\Mensuales\2024\2. Febrero\"/>
    </mc:Choice>
  </mc:AlternateContent>
  <xr:revisionPtr revIDLastSave="0" documentId="8_{482A471F-8CFB-4101-8FA4-ECC6B94F2EB0}" xr6:coauthVersionLast="47" xr6:coauthVersionMax="47" xr10:uidLastSave="{00000000-0000-0000-0000-000000000000}"/>
  <bookViews>
    <workbookView xWindow="-120" yWindow="-120" windowWidth="29040" windowHeight="15720" xr2:uid="{95A814D2-5933-4B86-AF11-8EBC2AEC4C9B}"/>
  </bookViews>
  <sheets>
    <sheet name="BG" sheetId="2" r:id="rId1"/>
    <sheet name="ER" sheetId="3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D21" i="3"/>
  <c r="D14" i="3"/>
  <c r="D54" i="2"/>
  <c r="D45" i="2"/>
  <c r="D41" i="2"/>
  <c r="D37" i="2"/>
  <c r="D32" i="2"/>
  <c r="D22" i="2"/>
  <c r="D19" i="2"/>
  <c r="D14" i="2"/>
  <c r="D46" i="2" l="1"/>
  <c r="D56" i="2" s="1"/>
  <c r="D25" i="3"/>
  <c r="D32" i="3" s="1"/>
  <c r="D36" i="3" s="1"/>
  <c r="D40" i="3" s="1"/>
  <c r="D23" i="2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<sst xmlns="http://schemas.openxmlformats.org/spreadsheetml/2006/main" count="88" uniqueCount="82">
  <si>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</si>
  <si>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29 de Febrero de 2024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</si>
  <si>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</si>
  <si>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</si>
  <si>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</si>
  <si>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</si>
  <si>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</si>
  <si>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</si>
  <si>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</si>
  <si>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</si>
  <si>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</si>
  <si>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</si>
  <si>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</si>
  <si>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</si>
  <si>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</si>
  <si>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</si>
  <si>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</si>
  <si>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</si>
  <si>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</si>
  <si>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</si>
  <si>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</si>
  <si>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</si>
  <si>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</si>
  <si>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</si>
  <si>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</si>
  <si>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</si>
  <si>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</si>
  <si>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</si>
  <si>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</si>
  <si>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</si>
  <si>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</si>
  <si>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</si>
  <si>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</si>
  <si>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</si>
  <si>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</si>
  <si>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</si>
  <si>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</si>
  <si>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</si>
  <si>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</si>
  <si>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</si>
  <si>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</si>
  <si>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</si>
  <si>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</si>
  <si>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</si>
  <si>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</si>
  <si>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</si>
  <si>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</si>
  <si>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</si>
  <si>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</si>
  <si>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</si>
  <si>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</si>
  <si>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</si>
  <si>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Izela Anabell Olivares</t>
  </si>
  <si>
    <t>Gerente General</t>
  </si>
  <si>
    <t>Contador General</t>
  </si>
  <si>
    <t>Estado de Resultados del 1 de Enero al 29 de Febrero de 2024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</si>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</sst>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1" applyFont="1" applyFill="1"/>
    <xf numFmtId="164" fontId="6" fillId="0" borderId="0" xfId="4" applyFont="1" applyFill="1"/>
    <xf numFmtId="165" fontId="6" fillId="0" borderId="0" xfId="4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4" applyFont="1"/>
    <xf numFmtId="164" fontId="6" fillId="0" borderId="0" xfId="4" applyFont="1" applyFill="1" applyBorder="1"/>
    <xf numFmtId="164" fontId="6" fillId="0" borderId="1" xfId="4" applyFont="1" applyBorder="1"/>
    <xf numFmtId="164" fontId="5" fillId="0" borderId="0" xfId="4" applyFont="1" applyFill="1"/>
    <xf numFmtId="166" fontId="6" fillId="0" borderId="0" xfId="0" applyNumberFormat="1" applyFont="1"/>
    <xf numFmtId="164" fontId="6" fillId="0" borderId="2" xfId="4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4" applyFont="1" applyBorder="1"/>
    <xf numFmtId="0" fontId="5" fillId="0" borderId="0" xfId="0" applyFont="1"/>
    <xf numFmtId="164" fontId="5" fillId="0" borderId="2" xfId="4" applyFont="1" applyBorder="1"/>
    <xf numFmtId="49" fontId="5" fillId="0" borderId="0" xfId="0" applyNumberFormat="1" applyFont="1"/>
    <xf numFmtId="164" fontId="5" fillId="0" borderId="3" xfId="4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4" applyFont="1" applyBorder="1"/>
    <xf numFmtId="164" fontId="5" fillId="0" borderId="0" xfId="4" applyFont="1" applyBorder="1"/>
    <xf numFmtId="0" fontId="7" fillId="0" borderId="0" xfId="0" applyFont="1" applyAlignment="1">
      <alignment horizontal="center" vertical="center"/>
    </xf>
    <xf numFmtId="10" fontId="6" fillId="0" borderId="0" xfId="3" applyNumberFormat="1" applyFont="1"/>
    <xf numFmtId="164" fontId="5" fillId="0" borderId="0" xfId="4" applyFont="1"/>
    <xf numFmtId="164" fontId="5" fillId="0" borderId="2" xfId="4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4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4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4" applyFont="1" applyFill="1" applyBorder="1"/>
    <xf numFmtId="164" fontId="5" fillId="0" borderId="1" xfId="0" applyNumberFormat="1" applyFont="1" applyBorder="1"/>
    <xf numFmtId="168" fontId="0" fillId="0" borderId="0" xfId="2" applyNumberFormat="1" applyFont="1" applyBorder="1"/>
    <xf numFmtId="0" fontId="11" fillId="2" borderId="0" xfId="0" applyFont="1" applyFill="1"/>
    <xf numFmtId="164" fontId="6" fillId="0" borderId="1" xfId="4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4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2" applyNumberFormat="1" applyFont="1" applyBorder="1"/>
    <xf numFmtId="164" fontId="5" fillId="0" borderId="3" xfId="4" applyFont="1" applyBorder="1"/>
    <xf numFmtId="44" fontId="6" fillId="0" borderId="0" xfId="1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 2" xfId="4" xr:uid="{6428C3D6-B9C5-440A-A2EA-8DA0651B1326}"/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B670-C455-45B3-ABE2-6E291A6CDEB0}">
  <sheetPr>
    <tabColor theme="0" tint="-0.249977111117893"/>
  </sheetPr>
  <dimension ref="A1:O1982"/>
  <sheetViews>
    <sheetView showGridLines="0" tabSelected="1" zoomScaleNormal="100" workbookViewId="0">
      <selection activeCell="C21" sqref="C21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2696765.4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21154897.640000001</v>
      </c>
      <c r="D10" s="12"/>
      <c r="G10" s="8"/>
    </row>
    <row r="11" spans="1:10" s="6" customFormat="1" ht="12.95" customHeight="1" x14ac:dyDescent="0.2">
      <c r="A11" s="11" t="s">
        <v>8</v>
      </c>
      <c r="C11" s="13">
        <v>682213.39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348040.75</v>
      </c>
      <c r="D12" s="8"/>
      <c r="G12" s="8"/>
    </row>
    <row r="13" spans="1:10" s="6" customFormat="1" ht="12.95" customHeight="1" x14ac:dyDescent="0.2">
      <c r="A13" s="11" t="s">
        <v>10</v>
      </c>
      <c r="C13" s="13">
        <v>523697.19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25405614.370000001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638531.74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638531.74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/>
      <c r="H20" s="16"/>
    </row>
    <row r="21" spans="1:15" s="6" customFormat="1" ht="12.95" customHeight="1" x14ac:dyDescent="0.2">
      <c r="A21" s="6" t="s">
        <v>18</v>
      </c>
      <c r="C21" s="20">
        <v>12303.13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12303.13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26056449.239999998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745.8</v>
      </c>
      <c r="D27" s="8"/>
    </row>
    <row r="28" spans="1:15" s="6" customFormat="1" ht="12.95" customHeight="1" x14ac:dyDescent="0.2">
      <c r="A28" s="11" t="s">
        <v>25</v>
      </c>
      <c r="C28" s="27">
        <v>187046.45</v>
      </c>
      <c r="D28" s="8"/>
      <c r="G28" s="8"/>
    </row>
    <row r="29" spans="1:15" s="6" customFormat="1" ht="12.95" customHeight="1" x14ac:dyDescent="0.2">
      <c r="A29" s="11" t="s">
        <v>26</v>
      </c>
      <c r="C29" s="27">
        <v>497317.96</v>
      </c>
      <c r="D29" s="8"/>
    </row>
    <row r="30" spans="1:15" s="6" customFormat="1" ht="12.95" customHeight="1" x14ac:dyDescent="0.2">
      <c r="A30" s="11" t="s">
        <v>27</v>
      </c>
      <c r="C30" s="27">
        <v>77931.37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763041.58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398712.66</v>
      </c>
      <c r="D34" s="12"/>
    </row>
    <row r="35" spans="1:8" s="6" customFormat="1" ht="12.95" customHeight="1" x14ac:dyDescent="0.2">
      <c r="A35" s="25" t="s">
        <v>32</v>
      </c>
      <c r="C35" s="27">
        <v>117256.91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515969.56999999995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customHeight="1" x14ac:dyDescent="0.2">
      <c r="A39" s="6" t="s">
        <v>35</v>
      </c>
      <c r="C39" s="27">
        <v>10167.799999999999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845511.92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855679.72000000009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9865927.7899999991</v>
      </c>
    </row>
    <row r="44" spans="1:8" s="6" customFormat="1" ht="12.95" customHeight="1" x14ac:dyDescent="0.2">
      <c r="A44" s="6" t="s">
        <v>40</v>
      </c>
      <c r="C44" s="20">
        <v>30650.720000000001</v>
      </c>
    </row>
    <row r="45" spans="1:8" s="6" customFormat="1" ht="12.95" customHeight="1" x14ac:dyDescent="0.2">
      <c r="A45" s="21" t="s">
        <v>41</v>
      </c>
      <c r="C45" s="12"/>
      <c r="D45" s="32">
        <f>SUM(C43:C44)</f>
        <v>9896578.5099999998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12031269.379999999</v>
      </c>
    </row>
    <row r="47" spans="1:8" s="6" customFormat="1" ht="12.95" hidden="1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740572.54</v>
      </c>
      <c r="D50" s="12"/>
    </row>
    <row r="51" spans="1:7" s="6" customFormat="1" ht="12.95" customHeight="1" x14ac:dyDescent="0.2">
      <c r="A51" s="6" t="s">
        <v>46</v>
      </c>
      <c r="C51" s="13">
        <v>340609.02</v>
      </c>
      <c r="D51" s="12"/>
    </row>
    <row r="52" spans="1:7" s="6" customFormat="1" ht="12.95" customHeight="1" x14ac:dyDescent="0.2">
      <c r="A52" s="6" t="s">
        <v>47</v>
      </c>
      <c r="C52" s="13">
        <v>331257.28000000003</v>
      </c>
      <c r="D52" s="12"/>
    </row>
    <row r="53" spans="1:7" s="6" customFormat="1" ht="12.95" customHeight="1" x14ac:dyDescent="0.2">
      <c r="A53" s="6" t="s">
        <v>48</v>
      </c>
      <c r="C53" s="17">
        <v>1597741.02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14025179.859999998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26056449.239999995</v>
      </c>
      <c r="G56" s="33"/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9B34-2F44-4F1D-8235-921FA5D1F3E7}">
  <sheetPr>
    <tabColor theme="0" tint="-0.249977111117893"/>
  </sheetPr>
  <dimension ref="A2:N1871"/>
  <sheetViews>
    <sheetView showGridLines="0" zoomScaleNormal="100" workbookViewId="0">
      <selection activeCell="F33" sqref="F33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6" width="14" customWidth="1"/>
    <col min="7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529787.30000000005</v>
      </c>
      <c r="F9" s="47"/>
      <c r="I9" s="48"/>
    </row>
    <row r="10" spans="1:9" ht="14.1" customHeight="1" x14ac:dyDescent="0.25">
      <c r="B10" s="44"/>
      <c r="C10" s="45" t="s">
        <v>58</v>
      </c>
      <c r="D10" s="46">
        <v>1822679.45</v>
      </c>
      <c r="F10" s="47"/>
      <c r="I10" s="49"/>
    </row>
    <row r="11" spans="1:9" ht="14.1" customHeight="1" x14ac:dyDescent="0.25">
      <c r="B11" s="44"/>
      <c r="C11" s="45" t="s">
        <v>59</v>
      </c>
      <c r="D11" s="46">
        <v>139905.54</v>
      </c>
      <c r="F11" s="47"/>
      <c r="I11" s="40"/>
    </row>
    <row r="12" spans="1:9" ht="14.1" customHeight="1" x14ac:dyDescent="0.25">
      <c r="B12" s="44"/>
      <c r="C12" s="45" t="s">
        <v>60</v>
      </c>
      <c r="D12" s="46">
        <v>29275.63</v>
      </c>
      <c r="F12" s="47"/>
      <c r="I12" s="41"/>
    </row>
    <row r="13" spans="1:9" ht="14.1" customHeight="1" x14ac:dyDescent="0.25">
      <c r="A13" s="50"/>
      <c r="B13" s="6"/>
      <c r="C13" s="45" t="s">
        <v>61</v>
      </c>
      <c r="D13" s="46">
        <v>289559.5</v>
      </c>
      <c r="E13" s="6"/>
      <c r="F13" s="47"/>
      <c r="I13" s="41"/>
    </row>
    <row r="14" spans="1:9" s="6" customFormat="1" ht="14.1" customHeight="1" x14ac:dyDescent="0.25">
      <c r="B14" s="51" t="s">
        <v>62</v>
      </c>
      <c r="C14" s="51"/>
      <c r="D14" s="14">
        <f>SUM(D9:D13)</f>
        <v>2811207.42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64</v>
      </c>
      <c r="D17" s="46">
        <v>1573580.59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65</v>
      </c>
      <c r="D18" s="46">
        <v>136111.84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66</v>
      </c>
      <c r="D19" s="46">
        <v>462090.9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67</v>
      </c>
      <c r="D20" s="46">
        <v>65994.679999999993</v>
      </c>
      <c r="F20" s="47"/>
      <c r="G20" s="26"/>
      <c r="I20" s="54"/>
    </row>
    <row r="21" spans="1:9" s="6" customFormat="1" ht="14.1" customHeight="1" x14ac:dyDescent="0.25">
      <c r="A21" s="50"/>
      <c r="B21" s="51" t="s">
        <v>68</v>
      </c>
      <c r="C21" s="51"/>
      <c r="D21" s="55">
        <f>SUM(D17:D20)</f>
        <v>2237778.0100000002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69</v>
      </c>
      <c r="C23" s="51"/>
      <c r="D23" s="15">
        <v>5794.2699999999995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70</v>
      </c>
      <c r="C25" s="51"/>
      <c r="D25" s="58">
        <f>+D14-D21-D23</f>
        <v>567635.13999999966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71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72</v>
      </c>
      <c r="D28" s="46">
        <v>4947.92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73</v>
      </c>
      <c r="D29" s="46">
        <v>303578.55000000005</v>
      </c>
      <c r="E29" s="59"/>
      <c r="F29" s="47"/>
      <c r="G29" s="26"/>
      <c r="I29" s="41"/>
    </row>
    <row r="30" spans="1:9" s="6" customFormat="1" ht="14.1" customHeight="1" x14ac:dyDescent="0.25">
      <c r="B30" s="51" t="s">
        <v>74</v>
      </c>
      <c r="C30" s="51"/>
      <c r="D30" s="61">
        <f>SUM(D28:D29)</f>
        <v>308526.47000000003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75</v>
      </c>
      <c r="D32" s="63">
        <f>+D25-D30</f>
        <v>259108.66999999963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76</v>
      </c>
      <c r="D34" s="65">
        <v>225466.71000000002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77</v>
      </c>
      <c r="D36" s="28">
        <f>+D32+D34</f>
        <v>484575.37999999966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78</v>
      </c>
      <c r="D38" s="20">
        <v>153318.1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79</v>
      </c>
      <c r="D40" s="67">
        <f>+D36-D38</f>
        <v>331257.27999999968</v>
      </c>
      <c r="F40" s="10"/>
      <c r="G40" s="18"/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80</v>
      </c>
      <c r="D48" s="34" t="s">
        <v>52</v>
      </c>
    </row>
    <row r="49" spans="3:7" s="6" customFormat="1" ht="12.95" customHeight="1" x14ac:dyDescent="0.2">
      <c r="C49" s="70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2024-03-08T16:26:00Z</dcterms:created>
  <dcterms:modified xsi:type="dcterms:W3CDTF">2024-03-08T16:28:22Z</dcterms:modified>
</cp:coreProperties>
</file>