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DON\OneDrive - Banco Azul de El Salvador, S. A\bckazul\Banco Azul en Produccion\Tesoreria\Bolsa de Valores\Banco Azul\2024\"/>
    </mc:Choice>
  </mc:AlternateContent>
  <xr:revisionPtr revIDLastSave="0" documentId="13_ncr:1_{49334A7C-BE66-4F5F-AE0C-0B2ADA094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58" i="10" l="1"/>
  <c r="C13" i="11" l="1"/>
  <c r="C6" i="11"/>
  <c r="C20" i="11" l="1"/>
  <c r="C29" i="11" s="1"/>
  <c r="C34" i="11" s="1"/>
  <c r="C41" i="11" s="1"/>
  <c r="C50" i="11" s="1"/>
  <c r="C54" i="11" l="1"/>
  <c r="C74" i="11" s="1"/>
  <c r="B61" i="10"/>
  <c r="B54" i="10"/>
  <c r="B51" i="10"/>
  <c r="B37" i="10"/>
  <c r="B46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<sst xmlns="http://schemas.openxmlformats.org/spreadsheetml/2006/main" count="122" uniqueCount="117">
  <si>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</si>
  <si>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</si>
  <si>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</si>
  <si>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</si>
  <si>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</si>
  <si>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</si>
  <si>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</si>
  <si>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</si>
  <si>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</si>
  <si>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</si>
  <si>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</si>
  <si>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</si>
  <si>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</si>
  <si>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</si>
  <si>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</si>
  <si>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</si>
  <si>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</si>
  <si>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</si>
  <si>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</si>
  <si>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</si>
  <si>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</si>
  <si>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</si>
  <si>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</si>
  <si>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</si>
  <si>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</si>
  <si>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</si>
  <si>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</si>
  <si>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</si>
  <si>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</si>
  <si>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</si>
  <si>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</si>
  <si>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</si>
  <si>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</si>
  <si>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</si>
  <si>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</si>
  <si>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</si>
  <si>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</si>
  <si>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</si>
  <si>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</si>
  <si>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</si>
  <si>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</si>
  <si>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</si>
  <si>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</si>
  <si>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</si>
  <si>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</si>
  <si>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</si>
  <si>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</si>
  <si>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</si>
  <si>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</si>
  <si>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</si>
  <si>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</si>
  <si>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</si>
  <si>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</si>
  <si>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</si>
  <si>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</si>
  <si>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</si>
  <si>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</si>
  <si>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</si>
  <si>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</si>
  <si>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</si>
  <si>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</si>
  <si>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</si>
  <si>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</si>
  <si>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</si>
  <si>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</si>
  <si>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</si>
  <si>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</si>
  <si>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</si>
  <si>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</si>
  <si>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</si>
  <si>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</si>
  <si>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</si>
  <si>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</si>
  <si>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</si>
  <si>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</si>
  <si>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</si>
  <si>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</si>
  <si>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</si>
  <si>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</si>
  <si>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</si>
  <si>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</si>
  <si>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</si>
  <si>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</si>
  <si>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</si>
  <si>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</si>
  <si>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</si>
  <si>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</si>
  <si>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</si>
  <si>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</si>
  <si>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</si>
  <si>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</si>
  <si>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</si>
  <si>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</si>
  <si>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</si>
  <si>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</si>
  <si>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</si>
  <si>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</si>
  <si>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</si>
  <si>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</si>
  <si>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Utilidad del presente ejercicio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</si>
  <si>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</si>
  <si>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</si>
  <si>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</si>
  <si>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</si>
  <si>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</si>
  <si>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</si>
  <si>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</si>
  <si>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</si>
  <si>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</si>
  <si>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</si>
  <si>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</si>
  <si>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</si>
  <si>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</si>
  <si>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</si>
  <si>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</si>
  <si>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Al 30 de septiembre de 2024</t>
  </si>
  <si>
    <t>Por el período de nueve meses que terminó el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</si>
</sst>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4"/>
  <sheetViews>
    <sheetView showGridLines="0" tabSelected="1" zoomScale="115" zoomScaleNormal="115" workbookViewId="0">
      <selection activeCell="A16" sqref="A16"/>
    </sheetView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110606.00440000001</v>
      </c>
    </row>
    <row r="8" spans="1:2" x14ac:dyDescent="0.25">
      <c r="A8" s="6" t="s">
        <v>11</v>
      </c>
      <c r="B8" s="9">
        <f>SUM(B9:B11)</f>
        <v>126996.98351999999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126996.98351999999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3140</v>
      </c>
    </row>
    <row r="14" spans="1:2" x14ac:dyDescent="0.25">
      <c r="A14" s="6" t="s">
        <v>16</v>
      </c>
      <c r="B14" s="9">
        <f>SUM(B15:B18)</f>
        <v>605817.47611000005</v>
      </c>
    </row>
    <row r="15" spans="1:2" s="18" customFormat="1" outlineLevel="1" x14ac:dyDescent="0.25">
      <c r="A15" s="16" t="s">
        <v>45</v>
      </c>
      <c r="B15" s="17">
        <v>103105.83188999997</v>
      </c>
    </row>
    <row r="16" spans="1:2" s="18" customFormat="1" outlineLevel="1" x14ac:dyDescent="0.25">
      <c r="A16" s="16" t="s">
        <v>46</v>
      </c>
      <c r="B16" s="17">
        <v>507424.40068000014</v>
      </c>
    </row>
    <row r="17" spans="1:2" s="18" customFormat="1" outlineLevel="1" x14ac:dyDescent="0.25">
      <c r="A17" s="16" t="s">
        <v>47</v>
      </c>
      <c r="B17" s="17">
        <v>19108.92001999999</v>
      </c>
    </row>
    <row r="18" spans="1:2" s="18" customFormat="1" outlineLevel="1" x14ac:dyDescent="0.25">
      <c r="A18" s="16" t="s">
        <v>97</v>
      </c>
      <c r="B18" s="17">
        <v>-23821.676480000002</v>
      </c>
    </row>
    <row r="19" spans="1:2" x14ac:dyDescent="0.25">
      <c r="A19" s="6" t="s">
        <v>17</v>
      </c>
      <c r="B19" s="9">
        <v>7536.7992800000002</v>
      </c>
    </row>
    <row r="20" spans="1:2" x14ac:dyDescent="0.25">
      <c r="A20" s="6" t="s">
        <v>19</v>
      </c>
      <c r="B20" s="9">
        <v>541.05811999999969</v>
      </c>
    </row>
    <row r="21" spans="1:2" x14ac:dyDescent="0.25">
      <c r="A21" s="6" t="s">
        <v>18</v>
      </c>
      <c r="B21" s="9">
        <v>23197.66504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1963.7305699999999</v>
      </c>
    </row>
    <row r="25" spans="1:2" ht="3" customHeight="1" x14ac:dyDescent="0.25">
      <c r="B25" s="11"/>
    </row>
    <row r="26" spans="1:2" ht="15.75" thickBot="1" x14ac:dyDescent="0.3">
      <c r="A26" s="6" t="s">
        <v>92</v>
      </c>
      <c r="B26" s="21">
        <f>B7+B8+B13+B14+B19+B21+B20+B24</f>
        <v>879799.71704000002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770070.04069000017</v>
      </c>
    </row>
    <row r="33" spans="1:2" s="18" customFormat="1" outlineLevel="1" x14ac:dyDescent="0.25">
      <c r="A33" s="16" t="s">
        <v>48</v>
      </c>
      <c r="B33" s="17">
        <v>632818.50396000012</v>
      </c>
    </row>
    <row r="34" spans="1:2" s="18" customFormat="1" outlineLevel="1" x14ac:dyDescent="0.25">
      <c r="A34" s="16" t="s">
        <v>49</v>
      </c>
      <c r="B34" s="17">
        <v>3140</v>
      </c>
    </row>
    <row r="35" spans="1:2" s="18" customFormat="1" outlineLevel="1" x14ac:dyDescent="0.25">
      <c r="A35" s="16" t="s">
        <v>50</v>
      </c>
      <c r="B35" s="17">
        <v>113209.00569000001</v>
      </c>
    </row>
    <row r="36" spans="1:2" s="18" customFormat="1" outlineLevel="1" x14ac:dyDescent="0.25">
      <c r="A36" s="16" t="s">
        <v>51</v>
      </c>
      <c r="B36" s="17">
        <v>20902.531039999998</v>
      </c>
    </row>
    <row r="37" spans="1:2" hidden="1" outlineLevel="1" x14ac:dyDescent="0.25">
      <c r="A37" s="10" t="s">
        <v>26</v>
      </c>
      <c r="B37" s="11">
        <f>SUM(B38:B39)</f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2256.8596200000002</v>
      </c>
    </row>
    <row r="41" spans="1:2" x14ac:dyDescent="0.25">
      <c r="A41" s="6" t="s">
        <v>1</v>
      </c>
      <c r="B41" s="9">
        <v>7582.9673699999994</v>
      </c>
    </row>
    <row r="42" spans="1:2" x14ac:dyDescent="0.25">
      <c r="A42" s="6" t="s">
        <v>2</v>
      </c>
      <c r="B42" s="9">
        <v>588.20263</v>
      </c>
    </row>
    <row r="43" spans="1:2" x14ac:dyDescent="0.25">
      <c r="A43" s="6" t="s">
        <v>30</v>
      </c>
      <c r="B43" s="12">
        <v>1111.2459799999999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93</v>
      </c>
      <c r="B46" s="22">
        <f>B32+B40+B41+B42+B43</f>
        <v>781609.3162900001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SUM(B52:B53)</f>
        <v>5115.4547899999998</v>
      </c>
    </row>
    <row r="52" spans="1:2" x14ac:dyDescent="0.25">
      <c r="A52" s="16" t="s">
        <v>35</v>
      </c>
      <c r="B52" s="11">
        <v>5115.4547899999998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6726.9994300000317</v>
      </c>
    </row>
    <row r="55" spans="1:2" x14ac:dyDescent="0.25">
      <c r="A55" s="16" t="s">
        <v>98</v>
      </c>
      <c r="B55" s="11">
        <v>196.47233</v>
      </c>
    </row>
    <row r="56" spans="1:2" x14ac:dyDescent="0.25">
      <c r="A56" s="16" t="s">
        <v>99</v>
      </c>
      <c r="B56" s="11">
        <v>6530.5271000000321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SUM(B59:B60)</f>
        <v>6347.9365299999999</v>
      </c>
    </row>
    <row r="59" spans="1:2" x14ac:dyDescent="0.25">
      <c r="A59" s="16" t="s">
        <v>39</v>
      </c>
      <c r="B59" s="15">
        <v>6347.9365299999999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f>SUM(B62:B63)</f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2">
        <f>B50+B51+B54+B57+B58+B61+B64</f>
        <v>98190.390750000035</v>
      </c>
    </row>
    <row r="67" spans="1:2" ht="3" customHeight="1" x14ac:dyDescent="0.25">
      <c r="B67" s="11"/>
    </row>
    <row r="68" spans="1:2" ht="15.75" thickBot="1" x14ac:dyDescent="0.3">
      <c r="A68" s="6" t="s">
        <v>94</v>
      </c>
      <c r="B68" s="21">
        <f>B46+B66</f>
        <v>879799.70704000012</v>
      </c>
    </row>
    <row r="69" spans="1:2" ht="15.75" thickTop="1" x14ac:dyDescent="0.25"/>
    <row r="71" spans="1:2" x14ac:dyDescent="0.25">
      <c r="B71" s="25">
        <f>B26-B68</f>
        <v>9.9999998928979039E-3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topLeftCell="A19" zoomScale="120" zoomScaleNormal="120" workbookViewId="0">
      <selection activeCell="B11" sqref="B11"/>
    </sheetView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SUM(C7:C11)</f>
        <v>55049.178270000011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10137.00071</v>
      </c>
    </row>
    <row r="10" spans="1:3" x14ac:dyDescent="0.25">
      <c r="A10" t="s">
        <v>57</v>
      </c>
      <c r="C10" s="11">
        <v>44912.177560000011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100</v>
      </c>
      <c r="B13" s="6"/>
      <c r="C13" s="12">
        <f>SUM(C14:C18)</f>
        <v>-31115.72118</v>
      </c>
    </row>
    <row r="14" spans="1:3" x14ac:dyDescent="0.25">
      <c r="A14" t="s">
        <v>101</v>
      </c>
      <c r="C14" s="11">
        <v>-22637.126959999998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102</v>
      </c>
      <c r="C16" s="11">
        <v>-2173.0385699999997</v>
      </c>
    </row>
    <row r="17" spans="1:3" x14ac:dyDescent="0.25">
      <c r="A17" t="s">
        <v>103</v>
      </c>
      <c r="C17" s="11">
        <v>-6144.6537599999992</v>
      </c>
    </row>
    <row r="18" spans="1:3" x14ac:dyDescent="0.25">
      <c r="A18" t="s">
        <v>104</v>
      </c>
      <c r="C18" s="15">
        <v>-160.90189000000001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23933.457090000011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105</v>
      </c>
      <c r="B24" s="19"/>
      <c r="C24" s="15">
        <v>-6359.0013600000002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C20+C22+C23+C24+C25+C26+C27</f>
        <v>17574.455730000009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5284.6838099999995</v>
      </c>
    </row>
    <row r="32" spans="1:3" x14ac:dyDescent="0.25">
      <c r="A32" t="s">
        <v>108</v>
      </c>
      <c r="C32" s="15">
        <v>-2499.5574199999996</v>
      </c>
    </row>
    <row r="33" spans="1:3" ht="6" customHeight="1" x14ac:dyDescent="0.25">
      <c r="C33" s="11"/>
    </row>
    <row r="34" spans="1:3" x14ac:dyDescent="0.25">
      <c r="A34" s="6" t="s">
        <v>67</v>
      </c>
      <c r="B34" s="6"/>
      <c r="C34" s="12">
        <f>+C29+C31+C32</f>
        <v>20359.582120000006</v>
      </c>
    </row>
    <row r="35" spans="1:3" ht="8.25" customHeight="1" x14ac:dyDescent="0.25">
      <c r="C35" s="11"/>
    </row>
    <row r="36" spans="1:3" x14ac:dyDescent="0.25">
      <c r="A36" t="s">
        <v>106</v>
      </c>
      <c r="C36" s="11">
        <v>6482.8926699999993</v>
      </c>
    </row>
    <row r="37" spans="1:3" x14ac:dyDescent="0.25">
      <c r="A37" t="s">
        <v>107</v>
      </c>
      <c r="C37" s="11">
        <v>103.30904000000001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124.25501999999989</v>
      </c>
    </row>
    <row r="40" spans="1:3" ht="5.25" customHeight="1" x14ac:dyDescent="0.25">
      <c r="C40" s="11"/>
    </row>
    <row r="41" spans="1:3" ht="15.75" thickBot="1" x14ac:dyDescent="0.3">
      <c r="A41" s="6" t="s">
        <v>70</v>
      </c>
      <c r="B41" s="6"/>
      <c r="C41" s="23">
        <f>C34+C36+C37+C38+C39</f>
        <v>27070.038850000008</v>
      </c>
    </row>
    <row r="42" spans="1:3" ht="6" customHeight="1" thickTop="1" x14ac:dyDescent="0.25">
      <c r="C42" s="11"/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109</v>
      </c>
      <c r="C44" s="11">
        <v>-9150.5411899999999</v>
      </c>
    </row>
    <row r="45" spans="1:3" x14ac:dyDescent="0.25">
      <c r="A45" s="19" t="s">
        <v>110</v>
      </c>
      <c r="B45" s="19"/>
      <c r="C45" s="11">
        <v>-7084.8040199999969</v>
      </c>
    </row>
    <row r="46" spans="1:3" x14ac:dyDescent="0.25">
      <c r="A46" s="19" t="s">
        <v>111</v>
      </c>
      <c r="B46" s="19"/>
      <c r="C46" s="11">
        <v>-3742.13429</v>
      </c>
    </row>
    <row r="47" spans="1:3" x14ac:dyDescent="0.25">
      <c r="A47" s="19" t="s">
        <v>112</v>
      </c>
      <c r="B47" s="19"/>
      <c r="C47" s="15">
        <v>-430.03224999999998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/>
    </row>
    <row r="50" spans="1:3" x14ac:dyDescent="0.25">
      <c r="A50" s="20" t="s">
        <v>113</v>
      </c>
      <c r="B50" s="20"/>
      <c r="C50" s="12">
        <f>C41+C44+C45+C46+C47</f>
        <v>6662.5271000000121</v>
      </c>
    </row>
    <row r="51" spans="1:3" ht="3" customHeight="1" x14ac:dyDescent="0.25">
      <c r="A51" s="19"/>
      <c r="B51" s="19"/>
      <c r="C51" s="11"/>
    </row>
    <row r="52" spans="1:3" x14ac:dyDescent="0.25">
      <c r="A52" s="19" t="s">
        <v>72</v>
      </c>
      <c r="B52" s="19"/>
      <c r="C52" s="11">
        <v>-132</v>
      </c>
    </row>
    <row r="53" spans="1:3" ht="3" customHeight="1" x14ac:dyDescent="0.25">
      <c r="A53" s="19"/>
      <c r="B53" s="19"/>
      <c r="C53" s="11"/>
    </row>
    <row r="54" spans="1:3" x14ac:dyDescent="0.25">
      <c r="A54" s="20" t="s">
        <v>114</v>
      </c>
      <c r="B54" s="20"/>
      <c r="C54" s="12">
        <f>C50+C52</f>
        <v>6530.5271000000121</v>
      </c>
    </row>
    <row r="55" spans="1:3" ht="3" customHeight="1" x14ac:dyDescent="0.25">
      <c r="A55" s="19"/>
      <c r="B55" s="19"/>
      <c r="C55" s="11"/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/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/>
    </row>
    <row r="74" spans="1:3" ht="15.75" thickBot="1" x14ac:dyDescent="0.3">
      <c r="A74" s="6" t="s">
        <v>87</v>
      </c>
      <c r="B74" s="6"/>
      <c r="C74" s="23">
        <f>C54</f>
        <v>6530.5271000000121</v>
      </c>
    </row>
    <row r="75" spans="1:3" ht="3" customHeight="1" thickTop="1" x14ac:dyDescent="0.25">
      <c r="C75" s="11"/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2024-11-04T23:32:29Z</cp:lastPrinted>
  <dcterms:created xsi:type="dcterms:W3CDTF">2015-01-08T22:22:21Z</dcterms:created>
  <dcterms:modified xsi:type="dcterms:W3CDTF">2024-11-04T23:34:50Z</dcterms:modified>
</cp:coreProperties>
</file>