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4\10 Octubre\"/>
    </mc:Choice>
  </mc:AlternateContent>
  <xr:revisionPtr revIDLastSave="0" documentId="13_ncr:1_{E1C8D044-2801-4B9A-8BA9-F8FF414159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'!$A$1:$B$57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32" i="1"/>
  <c r="B27" i="2" l="1"/>
  <c r="B41" i="2"/>
  <c r="B49" i="2"/>
  <c r="B23" i="1"/>
  <c r="B17" i="1"/>
  <c r="B38" i="1"/>
  <c r="B41" i="1"/>
  <c r="B31" i="2" l="1"/>
  <c r="B16" i="2"/>
  <c r="B25" i="1"/>
  <c r="B33" i="2" l="1"/>
  <c r="B51" i="2" l="1"/>
  <c r="B54" i="2" l="1"/>
  <c r="B47" i="1" l="1"/>
  <c r="B48" i="1" s="1"/>
  <c r="B50" i="1" s="1"/>
  <c r="B52" i="1" s="1"/>
  <c r="E24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<sst xmlns="http://schemas.openxmlformats.org/spreadsheetml/2006/main" count="89" uniqueCount="82">
  <si>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</si>
  <si>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</si>
  <si>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</si>
  <si>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</si>
  <si>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</si>
  <si>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</si>
  <si>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</si>
  <si>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</si>
  <si>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</si>
  <si>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</si>
  <si>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</si>
  <si>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</si>
  <si>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</si>
  <si>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</si>
  <si>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</si>
  <si>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</si>
  <si>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</si>
  <si>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</si>
  <si>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</si>
  <si>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</si>
  <si>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</si>
  <si>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</si>
  <si>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</si>
  <si>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</si>
  <si>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</si>
  <si>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</si>
  <si>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</si>
  <si>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</si>
  <si>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</si>
  <si>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</si>
  <si>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</si>
  <si>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</si>
  <si>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</si>
  <si>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</si>
  <si>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</si>
  <si>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</si>
  <si>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</si>
  <si>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</si>
  <si>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</si>
  <si>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</si>
  <si>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</si>
  <si>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</si>
  <si>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</si>
  <si>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</si>
  <si>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</si>
  <si>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</si>
  <si>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</si>
  <si>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</si>
  <si>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</si>
  <si>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</si>
  <si>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</si>
  <si>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</si>
  <si>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</si>
  <si>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</si>
  <si>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</si>
  <si>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</si>
  <si>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</si>
  <si>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</si>
  <si>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</si>
  <si>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</si>
  <si>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</si>
  <si>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</si>
  <si>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</si>
  <si>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</si>
  <si>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</si>
  <si>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</si>
  <si>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</si>
  <si>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</si>
  <si>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</si>
  <si>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</si>
  <si>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</si>
  <si>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</si>
  <si>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</si>
  <si>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</si>
  <si>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</si>
  <si>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</si>
  <si>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</si>
  <si>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</si>
  <si>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</si>
  <si>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</si>
  <si>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Balance General al 31 de Octubre de 2024</t>
  </si>
  <si>
    <t>Estado de Resultados del 01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</si>
</sst>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4" fontId="10" fillId="0" borderId="0" xfId="0" applyNumberFormat="1" applyFont="1"/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8"/>
  <sheetViews>
    <sheetView showGridLines="0" tabSelected="1" zoomScaleNormal="100" workbookViewId="0">
      <selection activeCell="A5" sqref="A5:B5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16384" width="11.44140625" style="1"/>
  </cols>
  <sheetData>
    <row r="1" spans="1:4" x14ac:dyDescent="0.3">
      <c r="A1" s="61" t="s">
        <v>61</v>
      </c>
      <c r="B1" s="61"/>
    </row>
    <row r="2" spans="1:4" x14ac:dyDescent="0.3">
      <c r="A2" s="61" t="s">
        <v>62</v>
      </c>
      <c r="B2" s="61"/>
    </row>
    <row r="3" spans="1:4" x14ac:dyDescent="0.3">
      <c r="A3" s="61" t="s">
        <v>63</v>
      </c>
      <c r="B3" s="61"/>
    </row>
    <row r="4" spans="1:4" x14ac:dyDescent="0.3">
      <c r="A4" s="60" t="s">
        <v>80</v>
      </c>
      <c r="B4" s="60"/>
    </row>
    <row r="5" spans="1:4" x14ac:dyDescent="0.3">
      <c r="A5" s="60" t="s">
        <v>64</v>
      </c>
      <c r="B5" s="60"/>
    </row>
    <row r="6" spans="1:4" x14ac:dyDescent="0.3">
      <c r="A6" s="62"/>
      <c r="B6" s="62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115.58839</v>
      </c>
      <c r="C10" s="49"/>
      <c r="D10" s="49"/>
    </row>
    <row r="11" spans="1:4" x14ac:dyDescent="0.3">
      <c r="A11" s="8" t="s">
        <v>5</v>
      </c>
      <c r="B11" s="8">
        <v>21.491540000000001</v>
      </c>
      <c r="C11" s="49"/>
      <c r="D11" s="49"/>
    </row>
    <row r="12" spans="1:4" x14ac:dyDescent="0.3">
      <c r="A12" s="8" t="s">
        <v>6</v>
      </c>
      <c r="B12" s="8">
        <v>870.31451000000004</v>
      </c>
      <c r="C12" s="49"/>
      <c r="D12" s="49"/>
    </row>
    <row r="13" spans="1:4" x14ac:dyDescent="0.3">
      <c r="A13" s="8" t="s">
        <v>7</v>
      </c>
      <c r="B13" s="8">
        <v>73.887280000000004</v>
      </c>
      <c r="C13" s="65"/>
      <c r="D13" s="49"/>
    </row>
    <row r="14" spans="1:4" x14ac:dyDescent="0.3">
      <c r="A14" s="8" t="s">
        <v>8</v>
      </c>
      <c r="B14" s="8">
        <v>0.25694</v>
      </c>
      <c r="C14" s="49"/>
      <c r="D14" s="49"/>
    </row>
    <row r="15" spans="1:4" x14ac:dyDescent="0.3">
      <c r="A15" s="8" t="s">
        <v>9</v>
      </c>
      <c r="B15" s="8">
        <v>2.5758000000000001</v>
      </c>
      <c r="C15" s="49"/>
      <c r="D15" s="49"/>
    </row>
    <row r="16" spans="1:4" x14ac:dyDescent="0.3">
      <c r="A16" s="8" t="s">
        <v>10</v>
      </c>
      <c r="B16" s="8">
        <v>30.8965</v>
      </c>
      <c r="C16" s="49"/>
      <c r="D16" s="49"/>
    </row>
    <row r="17" spans="1:5" x14ac:dyDescent="0.3">
      <c r="A17" s="8"/>
      <c r="B17" s="33">
        <f>SUM(B9:B16)</f>
        <v>1115.22847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36.437860000000001</v>
      </c>
      <c r="C20" s="49"/>
      <c r="D20" s="49"/>
    </row>
    <row r="21" spans="1:5" x14ac:dyDescent="0.3">
      <c r="A21" s="8" t="s">
        <v>14</v>
      </c>
      <c r="B21" s="8">
        <v>85.308549999999997</v>
      </c>
      <c r="C21" s="49"/>
      <c r="D21" s="49"/>
    </row>
    <row r="22" spans="1:5" x14ac:dyDescent="0.3">
      <c r="A22" s="8" t="s">
        <v>15</v>
      </c>
      <c r="B22" s="8">
        <v>1088.2410600000001</v>
      </c>
      <c r="C22" s="49"/>
      <c r="D22" s="49"/>
    </row>
    <row r="23" spans="1:5" x14ac:dyDescent="0.3">
      <c r="A23" s="8"/>
      <c r="B23" s="33">
        <f>SUM(B19:B22)</f>
        <v>1323.2388000000001</v>
      </c>
      <c r="C23" s="49"/>
    </row>
    <row r="24" spans="1:5" x14ac:dyDescent="0.3">
      <c r="A24" s="8"/>
      <c r="B24" s="5"/>
      <c r="C24" s="49"/>
      <c r="E24" s="49">
        <f>B25-B52</f>
        <v>0</v>
      </c>
    </row>
    <row r="25" spans="1:5" ht="15" thickBot="1" x14ac:dyDescent="0.35">
      <c r="A25" s="45" t="s">
        <v>16</v>
      </c>
      <c r="B25" s="7">
        <f>+B23+B17</f>
        <v>2438.4672700000001</v>
      </c>
      <c r="C25" s="49"/>
      <c r="D25" s="49"/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71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325.56526000000002</v>
      </c>
      <c r="C29" s="49"/>
      <c r="D29" s="49"/>
    </row>
    <row r="30" spans="1:5" x14ac:dyDescent="0.3">
      <c r="A30" s="1" t="s">
        <v>72</v>
      </c>
      <c r="B30" s="8">
        <v>0</v>
      </c>
      <c r="C30" s="49"/>
      <c r="D30" s="49"/>
    </row>
    <row r="31" spans="1:5" x14ac:dyDescent="0.3">
      <c r="A31" s="1" t="s">
        <v>19</v>
      </c>
      <c r="B31" s="8">
        <v>26.576580000000003</v>
      </c>
      <c r="C31" s="49"/>
      <c r="D31" s="49"/>
    </row>
    <row r="32" spans="1:5" x14ac:dyDescent="0.3">
      <c r="A32" s="45" t="s">
        <v>20</v>
      </c>
      <c r="B32" s="33">
        <f>SUM(B28:B31)</f>
        <v>368.28438</v>
      </c>
      <c r="C32" s="49"/>
      <c r="D32" s="49"/>
    </row>
    <row r="33" spans="1:5" x14ac:dyDescent="0.3">
      <c r="A33" s="8"/>
      <c r="B33" s="6"/>
      <c r="C33" s="49"/>
    </row>
    <row r="34" spans="1:5" x14ac:dyDescent="0.3">
      <c r="A34" s="44" t="s">
        <v>21</v>
      </c>
      <c r="B34" s="6" t="s">
        <v>1</v>
      </c>
      <c r="C34" s="49"/>
    </row>
    <row r="35" spans="1:5" x14ac:dyDescent="0.3">
      <c r="A35" s="44" t="s">
        <v>22</v>
      </c>
      <c r="B35" s="6"/>
      <c r="C35" s="49"/>
    </row>
    <row r="36" spans="1:5" x14ac:dyDescent="0.3">
      <c r="A36" s="8" t="s">
        <v>23</v>
      </c>
      <c r="B36" s="4">
        <v>702</v>
      </c>
      <c r="C36" s="49"/>
    </row>
    <row r="37" spans="1:5" x14ac:dyDescent="0.3">
      <c r="A37" s="8" t="s">
        <v>24</v>
      </c>
      <c r="B37" s="4">
        <v>654</v>
      </c>
      <c r="C37" s="49"/>
    </row>
    <row r="38" spans="1:5" x14ac:dyDescent="0.3">
      <c r="A38" s="8"/>
      <c r="B38" s="33">
        <f>SUM(B36:B37)</f>
        <v>1356</v>
      </c>
      <c r="C38" s="49"/>
    </row>
    <row r="39" spans="1:5" x14ac:dyDescent="0.3">
      <c r="A39" s="44" t="s">
        <v>25</v>
      </c>
      <c r="B39" s="34"/>
      <c r="C39" s="49"/>
    </row>
    <row r="40" spans="1:5" x14ac:dyDescent="0.3">
      <c r="A40" s="8" t="s">
        <v>26</v>
      </c>
      <c r="B40" s="35">
        <v>277.58178000000004</v>
      </c>
      <c r="C40" s="49"/>
      <c r="D40" s="49"/>
    </row>
    <row r="41" spans="1:5" x14ac:dyDescent="0.3">
      <c r="A41" s="8"/>
      <c r="B41" s="33">
        <f>SUM(B40)</f>
        <v>277.58178000000004</v>
      </c>
      <c r="C41" s="49"/>
    </row>
    <row r="42" spans="1:5" x14ac:dyDescent="0.3">
      <c r="A42" s="8"/>
      <c r="B42" s="5"/>
      <c r="C42" s="49"/>
    </row>
    <row r="43" spans="1:5" x14ac:dyDescent="0.3">
      <c r="A43" s="46" t="s">
        <v>27</v>
      </c>
      <c r="B43" s="8">
        <v>4.6646899999999993</v>
      </c>
      <c r="C43" s="49"/>
      <c r="D43" s="49"/>
    </row>
    <row r="44" spans="1:5" x14ac:dyDescent="0.3">
      <c r="A44" s="8"/>
      <c r="B44" s="5"/>
      <c r="C44" s="49"/>
    </row>
    <row r="45" spans="1:5" x14ac:dyDescent="0.3">
      <c r="A45" s="44" t="s">
        <v>28</v>
      </c>
      <c r="B45" s="5"/>
      <c r="C45" s="49"/>
      <c r="D45" s="49"/>
    </row>
    <row r="46" spans="1:5" x14ac:dyDescent="0.3">
      <c r="A46" s="8" t="s">
        <v>29</v>
      </c>
      <c r="B46" s="8">
        <v>123.6032</v>
      </c>
      <c r="C46" s="49"/>
      <c r="D46" s="49"/>
    </row>
    <row r="47" spans="1:5" x14ac:dyDescent="0.3">
      <c r="A47" s="8" t="s">
        <v>30</v>
      </c>
      <c r="B47" s="8">
        <f>'E.R. ACUMULADO'!B54</f>
        <v>308.33322000000027</v>
      </c>
      <c r="C47" s="49"/>
    </row>
    <row r="48" spans="1:5" x14ac:dyDescent="0.3">
      <c r="A48" s="8"/>
      <c r="B48" s="33">
        <f>SUM(B46:B47)</f>
        <v>431.93642000000028</v>
      </c>
      <c r="C48" s="49"/>
      <c r="E48" s="49"/>
    </row>
    <row r="49" spans="1:3" x14ac:dyDescent="0.3">
      <c r="A49" s="8"/>
      <c r="B49" s="6"/>
      <c r="C49" s="49"/>
    </row>
    <row r="50" spans="1:3" x14ac:dyDescent="0.3">
      <c r="A50" s="45" t="s">
        <v>31</v>
      </c>
      <c r="B50" s="33">
        <f>+B48+B41+B38+B43</f>
        <v>2070.1828900000005</v>
      </c>
      <c r="C50" s="49"/>
    </row>
    <row r="51" spans="1:3" x14ac:dyDescent="0.3">
      <c r="A51" s="46"/>
      <c r="B51" s="36"/>
      <c r="C51" s="49"/>
    </row>
    <row r="52" spans="1:3" ht="15" thickBot="1" x14ac:dyDescent="0.35">
      <c r="A52" s="47" t="s">
        <v>32</v>
      </c>
      <c r="B52" s="7">
        <f>+B50+B32</f>
        <v>2438.4672700000006</v>
      </c>
      <c r="C52" s="49"/>
    </row>
    <row r="53" spans="1:3" ht="15.6" thickTop="1" thickBot="1" x14ac:dyDescent="0.35">
      <c r="B53" s="37"/>
    </row>
    <row r="54" spans="1:3" ht="15" thickTop="1" x14ac:dyDescent="0.3">
      <c r="B54" s="43"/>
    </row>
    <row r="55" spans="1:3" x14ac:dyDescent="0.3">
      <c r="A55" s="9"/>
      <c r="B55" s="32"/>
    </row>
    <row r="56" spans="1:3" x14ac:dyDescent="0.3">
      <c r="A56" s="59" t="s">
        <v>73</v>
      </c>
      <c r="B56" s="59"/>
    </row>
    <row r="57" spans="1:3" x14ac:dyDescent="0.3">
      <c r="A57" s="42" t="s">
        <v>69</v>
      </c>
      <c r="B57" s="42" t="s">
        <v>68</v>
      </c>
    </row>
    <row r="58" spans="1:3" x14ac:dyDescent="0.3">
      <c r="A58" s="9"/>
      <c r="B58" s="32"/>
    </row>
    <row r="59" spans="1:3" x14ac:dyDescent="0.3">
      <c r="A59" s="9"/>
      <c r="B59" s="32"/>
    </row>
    <row r="60" spans="1:3" x14ac:dyDescent="0.3">
      <c r="A60" s="9"/>
      <c r="B60" s="32"/>
    </row>
    <row r="61" spans="1:3" x14ac:dyDescent="0.3">
      <c r="A61" s="2"/>
      <c r="B61" s="31"/>
    </row>
    <row r="62" spans="1:3" x14ac:dyDescent="0.3">
      <c r="A62" s="10"/>
      <c r="B62" s="39"/>
    </row>
    <row r="67" spans="1:2" x14ac:dyDescent="0.3">
      <c r="A67" s="2"/>
      <c r="B67" s="31"/>
    </row>
    <row r="68" spans="1:2" x14ac:dyDescent="0.3">
      <c r="A68" s="10"/>
      <c r="B68" s="39"/>
    </row>
  </sheetData>
  <mergeCells count="7">
    <mergeCell ref="A56:B56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topLeftCell="A36" zoomScaleNormal="100" workbookViewId="0">
      <selection activeCell="E12" sqref="E12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4" x14ac:dyDescent="0.3">
      <c r="A1" s="63" t="s">
        <v>61</v>
      </c>
      <c r="B1" s="63"/>
    </row>
    <row r="2" spans="1:4" x14ac:dyDescent="0.3">
      <c r="A2" s="63" t="s">
        <v>62</v>
      </c>
      <c r="B2" s="63"/>
    </row>
    <row r="3" spans="1:4" x14ac:dyDescent="0.3">
      <c r="A3" s="63" t="s">
        <v>63</v>
      </c>
      <c r="B3" s="63"/>
    </row>
    <row r="4" spans="1:4" x14ac:dyDescent="0.3">
      <c r="A4" s="64" t="s">
        <v>81</v>
      </c>
      <c r="B4" s="64"/>
    </row>
    <row r="5" spans="1:4" x14ac:dyDescent="0.3">
      <c r="A5" s="64" t="s">
        <v>65</v>
      </c>
      <c r="B5" s="64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494.88577000000004</v>
      </c>
      <c r="C8" s="50"/>
      <c r="D8" s="58"/>
    </row>
    <row r="9" spans="1:4" x14ac:dyDescent="0.3">
      <c r="A9" s="15" t="s">
        <v>35</v>
      </c>
      <c r="B9" s="12">
        <v>48.687100000000001</v>
      </c>
      <c r="C9" s="50"/>
      <c r="D9" s="58"/>
    </row>
    <row r="10" spans="1:4" x14ac:dyDescent="0.3">
      <c r="A10" s="15" t="s">
        <v>36</v>
      </c>
      <c r="B10" s="12">
        <v>104.59402</v>
      </c>
      <c r="C10" s="50"/>
      <c r="D10" s="58"/>
    </row>
    <row r="11" spans="1:4" x14ac:dyDescent="0.3">
      <c r="A11" s="15" t="s">
        <v>37</v>
      </c>
      <c r="B11" s="12">
        <v>234.30222000000001</v>
      </c>
      <c r="C11" s="50"/>
      <c r="D11" s="58"/>
    </row>
    <row r="12" spans="1:4" x14ac:dyDescent="0.3">
      <c r="A12" s="14"/>
      <c r="B12" s="25">
        <f>SUM(B8:B11)</f>
        <v>882.46911000000011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666.33763999999996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1548.8067500000002</v>
      </c>
      <c r="C16" s="50"/>
      <c r="D16" s="50"/>
    </row>
    <row r="17" spans="1:5" x14ac:dyDescent="0.3">
      <c r="A17" s="18"/>
      <c r="B17" s="26"/>
      <c r="C17" s="50"/>
    </row>
    <row r="18" spans="1:5" s="1" customFormat="1" x14ac:dyDescent="0.3">
      <c r="A18" s="19" t="s">
        <v>40</v>
      </c>
      <c r="B18" s="29">
        <v>0</v>
      </c>
      <c r="C18" s="50"/>
    </row>
    <row r="19" spans="1:5" x14ac:dyDescent="0.3">
      <c r="A19" s="19" t="s">
        <v>41</v>
      </c>
      <c r="B19" s="29">
        <v>0</v>
      </c>
      <c r="C19" s="50"/>
    </row>
    <row r="20" spans="1:5" x14ac:dyDescent="0.3">
      <c r="A20" s="14" t="s">
        <v>42</v>
      </c>
      <c r="B20" s="26"/>
      <c r="C20" s="50"/>
    </row>
    <row r="21" spans="1:5" x14ac:dyDescent="0.3">
      <c r="A21" s="16" t="s">
        <v>43</v>
      </c>
      <c r="B21" s="23">
        <v>935.05709999999999</v>
      </c>
      <c r="C21" s="50"/>
      <c r="D21" s="58"/>
      <c r="E21" s="48"/>
    </row>
    <row r="22" spans="1:5" x14ac:dyDescent="0.3">
      <c r="A22" s="16" t="s">
        <v>44</v>
      </c>
      <c r="B22" s="23">
        <v>24.73001</v>
      </c>
      <c r="C22" s="50"/>
      <c r="D22" s="58"/>
    </row>
    <row r="23" spans="1:5" x14ac:dyDescent="0.3">
      <c r="A23" s="16" t="s">
        <v>45</v>
      </c>
      <c r="B23" s="23">
        <v>237.33597</v>
      </c>
      <c r="C23" s="50"/>
      <c r="D23" s="58"/>
    </row>
    <row r="24" spans="1:5" x14ac:dyDescent="0.3">
      <c r="A24" s="16" t="s">
        <v>46</v>
      </c>
      <c r="B24" s="23">
        <v>7.8344199999999997</v>
      </c>
      <c r="C24" s="50"/>
      <c r="D24" s="58"/>
    </row>
    <row r="25" spans="1:5" x14ac:dyDescent="0.3">
      <c r="A25" s="16" t="s">
        <v>47</v>
      </c>
      <c r="B25" s="23">
        <v>16.4998</v>
      </c>
      <c r="C25" s="50"/>
      <c r="D25" s="58"/>
    </row>
    <row r="26" spans="1:5" x14ac:dyDescent="0.3">
      <c r="A26" s="16" t="s">
        <v>48</v>
      </c>
      <c r="B26" s="23">
        <v>66.670869999999994</v>
      </c>
      <c r="C26" s="50"/>
      <c r="D26" s="58"/>
    </row>
    <row r="27" spans="1:5" x14ac:dyDescent="0.3">
      <c r="A27" s="16"/>
      <c r="B27" s="51">
        <f>SUM(B21:B26)</f>
        <v>1288.12817</v>
      </c>
      <c r="C27" s="50"/>
    </row>
    <row r="28" spans="1:5" x14ac:dyDescent="0.3">
      <c r="A28" s="16"/>
      <c r="B28" s="27"/>
      <c r="C28" s="50"/>
    </row>
    <row r="29" spans="1:5" x14ac:dyDescent="0.3">
      <c r="A29" s="16" t="s">
        <v>49</v>
      </c>
      <c r="B29" s="12">
        <v>34.993519999999997</v>
      </c>
      <c r="C29" s="50"/>
    </row>
    <row r="30" spans="1:5" x14ac:dyDescent="0.3">
      <c r="A30" s="16"/>
      <c r="B30" s="27"/>
      <c r="C30" s="50"/>
    </row>
    <row r="31" spans="1:5" ht="15" thickBot="1" x14ac:dyDescent="0.35">
      <c r="A31" s="17" t="s">
        <v>50</v>
      </c>
      <c r="B31" s="28">
        <f>+B29+B27</f>
        <v>1323.1216899999999</v>
      </c>
      <c r="C31" s="50"/>
    </row>
    <row r="32" spans="1:5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225.68506000000025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54.910519999999998</v>
      </c>
      <c r="C36" s="50"/>
      <c r="D36" s="48"/>
    </row>
    <row r="37" spans="1:5" x14ac:dyDescent="0.3">
      <c r="A37" s="40" t="s">
        <v>67</v>
      </c>
      <c r="B37" s="12">
        <v>30.113669999999999</v>
      </c>
      <c r="C37" s="50"/>
      <c r="D37" s="48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3.57273</v>
      </c>
      <c r="C40" s="50"/>
      <c r="D40" s="48"/>
    </row>
    <row r="41" spans="1:5" x14ac:dyDescent="0.3">
      <c r="A41" s="14" t="s">
        <v>55</v>
      </c>
      <c r="B41" s="25">
        <f>+B36+B37+B40</f>
        <v>88.596920000000011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0.52072000000000007</v>
      </c>
      <c r="C44" s="50"/>
      <c r="D44" s="48"/>
      <c r="E44" s="50"/>
    </row>
    <row r="45" spans="1:5" x14ac:dyDescent="0.3">
      <c r="A45" s="16" t="s">
        <v>78</v>
      </c>
      <c r="B45" s="12">
        <v>2.1819199999999999</v>
      </c>
      <c r="C45" s="50"/>
      <c r="D45" s="48"/>
    </row>
    <row r="46" spans="1:5" x14ac:dyDescent="0.3">
      <c r="A46" s="16" t="s">
        <v>58</v>
      </c>
      <c r="B46" s="12">
        <v>1.84517</v>
      </c>
      <c r="C46" s="50"/>
      <c r="D46" s="48"/>
    </row>
    <row r="47" spans="1:5" x14ac:dyDescent="0.3">
      <c r="A47" s="16" t="s">
        <v>79</v>
      </c>
      <c r="B47" s="12">
        <v>1.1508099999999999</v>
      </c>
      <c r="C47" s="50"/>
      <c r="D47" s="48"/>
    </row>
    <row r="48" spans="1:5" x14ac:dyDescent="0.3">
      <c r="A48" s="16" t="s">
        <v>59</v>
      </c>
      <c r="B48" s="12">
        <v>0.25013999999999997</v>
      </c>
      <c r="C48" s="50"/>
      <c r="D48" s="48"/>
    </row>
    <row r="49" spans="1:5" x14ac:dyDescent="0.3">
      <c r="A49" s="21" t="s">
        <v>60</v>
      </c>
      <c r="B49" s="25">
        <f>SUM(B44:B48)</f>
        <v>5.94876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308.33322000000027</v>
      </c>
      <c r="C51" s="50"/>
      <c r="D51" s="50"/>
      <c r="E51" s="12"/>
    </row>
    <row r="52" spans="1:5" ht="15" thickTop="1" x14ac:dyDescent="0.3">
      <c r="A52" s="1" t="s">
        <v>75</v>
      </c>
      <c r="B52" s="57"/>
      <c r="C52" s="50"/>
      <c r="D52" s="50"/>
    </row>
    <row r="53" spans="1:5" x14ac:dyDescent="0.3">
      <c r="A53" s="1" t="s">
        <v>76</v>
      </c>
      <c r="B53" s="57">
        <v>0</v>
      </c>
      <c r="C53" s="50"/>
      <c r="D53" s="50"/>
    </row>
    <row r="54" spans="1:5" ht="15" thickBot="1" x14ac:dyDescent="0.35">
      <c r="A54" s="53" t="s">
        <v>77</v>
      </c>
      <c r="B54" s="54">
        <f>+B51-B52-B53</f>
        <v>308.33322000000027</v>
      </c>
      <c r="C54" s="50"/>
      <c r="E54" s="48"/>
    </row>
    <row r="55" spans="1:5" ht="15" thickTop="1" x14ac:dyDescent="0.3">
      <c r="A55" s="55"/>
      <c r="B55" s="56"/>
    </row>
    <row r="57" spans="1:5" x14ac:dyDescent="0.3">
      <c r="A57" s="59" t="s">
        <v>74</v>
      </c>
      <c r="B57" s="59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2024-11-14T20:02:08Z</dcterms:modified>
</cp:coreProperties>
</file>