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 2024\EEFF´S NOV 2024\"/>
    </mc:Choice>
  </mc:AlternateContent>
  <xr:revisionPtr revIDLastSave="0" documentId="13_ncr:1_{9B52B356-D930-4ED4-80D1-C2DFD37C2EC9}" xr6:coauthVersionLast="47" xr6:coauthVersionMax="47" xr10:uidLastSave="{00000000-0000-0000-0000-000000000000}"/>
  <bookViews>
    <workbookView xWindow="-120" yWindow="-120" windowWidth="29040" windowHeight="15840" xr2:uid="{9CA3B1C5-DE0A-4FA1-9EC3-24CFC5DF09C7}"/>
  </bookViews>
  <sheets>
    <sheet name="BALANCE NOV 2024-2024 " sheetId="3" r:id="rId1"/>
    <sheet name="ESTAD.RESULT. NOV 2024-2023 " sheetId="5" r:id="rId2"/>
    <sheet name="BALANCE NOV Y OCT 2024 " sheetId="7" r:id="rId3"/>
    <sheet name="ESTAD.RESULT. NOV Y OCT 2024 " sheetId="9" r:id="rId4"/>
  </sheets>
  <externalReferences>
    <externalReference r:id="rId5"/>
  </externalReference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9" l="1"/>
  <c r="H50" i="9" s="1"/>
  <c r="F47" i="9"/>
  <c r="H47" i="9" s="1"/>
  <c r="F43" i="9"/>
  <c r="H43" i="9" s="1"/>
  <c r="F42" i="9"/>
  <c r="H42" i="9" s="1"/>
  <c r="F41" i="9"/>
  <c r="H41" i="9" s="1"/>
  <c r="F40" i="9"/>
  <c r="H40" i="9" s="1"/>
  <c r="F38" i="9"/>
  <c r="H38" i="9" s="1"/>
  <c r="F36" i="9"/>
  <c r="H36" i="9" s="1"/>
  <c r="F34" i="9"/>
  <c r="H34" i="9" s="1"/>
  <c r="F32" i="9"/>
  <c r="H32" i="9" s="1"/>
  <c r="F30" i="9"/>
  <c r="H30" i="9" s="1"/>
  <c r="F28" i="9"/>
  <c r="H28" i="9" s="1"/>
  <c r="F27" i="9"/>
  <c r="H27" i="9" s="1"/>
  <c r="F25" i="9"/>
  <c r="H25" i="9" s="1"/>
  <c r="F24" i="9"/>
  <c r="H24" i="9" s="1"/>
  <c r="F23" i="9"/>
  <c r="H23" i="9" s="1"/>
  <c r="F22" i="9"/>
  <c r="H22" i="9" s="1"/>
  <c r="F21" i="9"/>
  <c r="H21" i="9" s="1"/>
  <c r="F20" i="9"/>
  <c r="H20" i="9" s="1"/>
  <c r="F15" i="9"/>
  <c r="H15" i="9" s="1"/>
  <c r="F13" i="9"/>
  <c r="H13" i="9" s="1"/>
  <c r="F12" i="9"/>
  <c r="H12" i="9" s="1"/>
  <c r="F11" i="9"/>
  <c r="H11" i="9" s="1"/>
  <c r="F9" i="9"/>
  <c r="H9" i="9" s="1"/>
  <c r="H15" i="5"/>
  <c r="H13" i="5"/>
  <c r="H12" i="5"/>
  <c r="H11" i="5"/>
  <c r="F49" i="5"/>
  <c r="H49" i="5" s="1"/>
  <c r="F47" i="5"/>
  <c r="H47" i="5" s="1"/>
  <c r="F46" i="5"/>
  <c r="H46" i="5" s="1"/>
  <c r="F43" i="5"/>
  <c r="H43" i="5" s="1"/>
  <c r="F42" i="5"/>
  <c r="H42" i="5" s="1"/>
  <c r="F41" i="5"/>
  <c r="H41" i="5" s="1"/>
  <c r="F40" i="5"/>
  <c r="H40" i="5" s="1"/>
  <c r="F38" i="5"/>
  <c r="H38" i="5" s="1"/>
  <c r="F36" i="5"/>
  <c r="H36" i="5" s="1"/>
  <c r="F34" i="5"/>
  <c r="H34" i="5" s="1"/>
  <c r="F32" i="5"/>
  <c r="H32" i="5" s="1"/>
  <c r="F30" i="5"/>
  <c r="H30" i="5" s="1"/>
  <c r="F28" i="5"/>
  <c r="H28" i="5" s="1"/>
  <c r="F27" i="5"/>
  <c r="H27" i="5" s="1"/>
  <c r="F25" i="5"/>
  <c r="H25" i="5" s="1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9" i="5"/>
  <c r="H9" i="5"/>
  <c r="H23" i="3"/>
  <c r="H21" i="3"/>
  <c r="H20" i="3"/>
  <c r="H19" i="3"/>
  <c r="H17" i="3"/>
  <c r="F47" i="3"/>
  <c r="H47" i="3" s="1"/>
  <c r="F50" i="3"/>
  <c r="H50" i="3" s="1"/>
  <c r="F49" i="3"/>
  <c r="F48" i="3"/>
  <c r="H48" i="3" s="1"/>
  <c r="F45" i="3"/>
  <c r="H45" i="3" s="1"/>
  <c r="F44" i="3"/>
  <c r="H44" i="3" s="1"/>
  <c r="F43" i="3"/>
  <c r="H43" i="3" s="1"/>
  <c r="F42" i="3"/>
  <c r="H42" i="3" s="1"/>
  <c r="F41" i="3"/>
  <c r="H41" i="3" s="1"/>
  <c r="F40" i="3"/>
  <c r="H40" i="3" s="1"/>
  <c r="F35" i="3"/>
  <c r="H35" i="3" s="1"/>
  <c r="F33" i="3"/>
  <c r="H33" i="3" s="1"/>
  <c r="F32" i="3"/>
  <c r="H32" i="3" s="1"/>
  <c r="F31" i="3"/>
  <c r="F30" i="3"/>
  <c r="H30" i="3" s="1"/>
  <c r="F29" i="3"/>
  <c r="H29" i="3" s="1"/>
  <c r="F28" i="3"/>
  <c r="H28" i="3" s="1"/>
  <c r="F23" i="3"/>
  <c r="F21" i="3"/>
  <c r="F20" i="3"/>
  <c r="F19" i="3"/>
  <c r="F17" i="3"/>
  <c r="F15" i="3"/>
  <c r="H15" i="3" s="1"/>
  <c r="F14" i="3"/>
  <c r="H14" i="3" s="1"/>
  <c r="F13" i="3"/>
  <c r="H13" i="3" s="1"/>
  <c r="F12" i="3"/>
  <c r="H12" i="3" s="1"/>
  <c r="F11" i="3"/>
  <c r="F10" i="3"/>
  <c r="H10" i="3" s="1"/>
  <c r="F9" i="3"/>
  <c r="H9" i="3" s="1"/>
</calcChain>
</file>

<file path=xl/sharedStrings.xml><?xml version="1.0" encoding="utf-8"?>
<sst xmlns="http://schemas.openxmlformats.org/spreadsheetml/2006/main" count="169" uniqueCount="72">
  <si>
    <t>FEDECRÉDITO DE R. L. DE C.V.</t>
  </si>
  <si>
    <t>BALANCE DE SITUACIÓN COMPARATIVO AL 30 DE NOVIEMBRE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</si>
  <si>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</si>
  <si>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</si>
  <si>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</si>
  <si>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</si>
  <si>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</si>
  <si>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</si>
  <si>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</si>
  <si>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</si>
  <si>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</si>
  <si>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</si>
  <si>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</si>
  <si>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</si>
  <si>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</si>
  <si>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</si>
  <si>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</si>
  <si>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</si>
  <si>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</si>
  <si>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</si>
  <si>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</si>
  <si>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</si>
  <si>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</si>
  <si>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DEPÓSITOS A LA VISTA</t>
  </si>
  <si>
    <t>DEPÓSITOS PACTADOS HASTA UN AÑO PLAZO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</si>
  <si>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</si>
  <si>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</si>
  <si>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</si>
  <si>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</si>
  <si>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</si>
  <si>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</si>
  <si>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</si>
  <si>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RESERVAS DE CAPITAL</t>
  </si>
  <si>
    <t>UTILIDADES NO DISTRIBUIBLES</t>
  </si>
  <si>
    <t>SUPERAVIT POR REVALUACIONES</t>
  </si>
  <si>
    <t>DONACIONES</t>
  </si>
  <si>
    <t>RESULTADOS POR APLICAR</t>
  </si>
  <si>
    <t>TOTAL PATRIMONIO</t>
  </si>
  <si>
    <t>TOTAL PASIVO Y PATRIMONIO</t>
  </si>
  <si>
    <t>FEDECRÉDITO DE R.L. DE C.V.</t>
  </si>
  <si>
    <t>ESTADO DE RESULTADOS COMPARATIVO DEL</t>
  </si>
  <si>
    <t>1  DE ENERO AL 30 DE NOVIEMBRE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</si>
  <si>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</si>
  <si>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</si>
  <si>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</si>
  <si>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</si>
  <si>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</si>
  <si>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</si>
  <si>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</si>
  <si>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</si>
  <si>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</si>
  <si>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</si>
  <si>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</si>
  <si>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</si>
  <si>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</si>
  <si>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</si>
  <si>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</si>
  <si>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</si>
  <si>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</si>
  <si>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</si>
  <si>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</si>
  <si>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</si>
  <si>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</si>
  <si>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</si>
  <si>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</si>
  <si>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</si>
  <si>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</si>
  <si>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BALANCE DE SITUACIÓN COMPARATIVO AL 30 DE NOVIEMBRE Y 31 DE OCTUBRE DE 2024</t>
  </si>
  <si>
    <t>NOVIEMBRE</t>
  </si>
  <si>
    <t>OCTUBRE</t>
  </si>
  <si>
    <t>COMPARATIVO AL 30 DE NOVIEMBRE Y 31 DE OCTUBRE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</si>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</sst>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* #,##0.00\ _P_t_s_-;\-* #,##0.00\ _P_t_s_-;_-* &quot;-&quot;??\ _P_t_s_-;_-@_-"/>
    <numFmt numFmtId="169" formatCode="_-* #,##0.00\ &quot;Pts&quot;_-;\-* #,##0.00\ &quot;Pts&quot;_-;_-* &quot;-&quot;??\ &quot;Pts&quot;_-;_-@_-"/>
    <numFmt numFmtId="173" formatCode="_-* #,##0.0_-;\-* #,##0.0_-;_-* &quot;-&quot;??_-;_-@_-"/>
  </numFmts>
  <fonts count="5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">
    <xf numFmtId="0" fontId="0" fillId="0" borderId="0" xfId="0"/>
    <xf numFmtId="173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173" fontId="4" fillId="0" borderId="0" xfId="1" applyNumberFormat="1" applyFont="1"/>
    <xf numFmtId="173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</cellXfs>
  <cellStyles count="7">
    <cellStyle name="Hipervínculo 2" xfId="5" xr:uid="{2DA2BEEA-6213-4664-98C7-3EF6AAAB43FA}"/>
    <cellStyle name="Millares" xfId="1" builtinId="3"/>
    <cellStyle name="Millares 3" xfId="3" xr:uid="{5A7F7444-FC2D-4F11-AA8E-51A03CED71B2}"/>
    <cellStyle name="Moneda 2" xfId="4" xr:uid="{C3B69609-D0BD-4EFA-959F-D0C98C93F3E9}"/>
    <cellStyle name="Normal" xfId="0" builtinId="0"/>
    <cellStyle name="Normal 2 3" xfId="6" xr:uid="{940DCB8A-CFFD-4F6E-831E-CA8778032A69}"/>
    <cellStyle name="Normal 4" xfId="2" xr:uid="{4A8671B8-B6A4-40A6-A3A6-04E3976B0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NOVIEMBRE%202024.xlsx" TargetMode="External"/><Relationship Id="rId1" Type="http://schemas.openxmlformats.org/officeDocument/2006/relationships/externalLinkPath" Target="file:///\\fccb-docu\DocuEscaContabilidad\CONSOLIDADOS\2024\CONSOLIDADO%20MENSUAL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NOV 2024-2023"/>
      <sheetName val="BALANCE ANUAL"/>
      <sheetName val="ESTAD.RESULT. NOV 2024-2023"/>
      <sheetName val="ER ANUAL"/>
      <sheetName val="BALANCE NOV Y OCT 2024"/>
      <sheetName val="BALANCE MENSUAL"/>
      <sheetName val="ESTAD.RESULT. NOV Y OCT 2024"/>
      <sheetName val="ER MENSUAL"/>
      <sheetName val="CIFRAS ESTAD.RESULT. NOV 2024"/>
      <sheetName val="CIFRAS ESTAD.RESULT. DIC 2023"/>
      <sheetName val="INDICES FINANCIEROS"/>
      <sheetName val="Indicadores resumen"/>
      <sheetName val="ICG ANUAL NOV 2024"/>
      <sheetName val="I VS C NOV 2024"/>
      <sheetName val="I VS C NOV 2023"/>
      <sheetName val="utilidad x produ NOV 2024"/>
      <sheetName val="ACTIVOS "/>
      <sheetName val="ACTIVOS SINC"/>
      <sheetName val="PASIVOS "/>
      <sheetName val="PASIVOS SIN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EA6F-489B-44F9-BFF1-7E0D2B6233D6}">
  <dimension ref="A1:I50"/>
  <sheetViews>
    <sheetView tabSelected="1" topLeftCell="A16" workbookViewId="0">
      <selection activeCell="M26" sqref="M25:M26"/>
    </sheetView>
  </sheetViews>
  <sheetFormatPr baseColWidth="10" defaultRowHeight="12.75" x14ac:dyDescent="0.2"/>
  <cols>
    <col min="1" max="1" width="53.5703125" customWidth="1"/>
    <col min="2" max="2" width="11.42578125" style="1"/>
    <col min="3" max="3" width="2.28515625" style="1" customWidth="1"/>
    <col min="4" max="4" width="11.42578125" style="1"/>
    <col min="5" max="5" width="2" style="1" customWidth="1"/>
    <col min="6" max="6" width="14.85546875" style="1" customWidth="1"/>
    <col min="7" max="7" width="2.140625" style="1" customWidth="1"/>
    <col min="8" max="8" width="11.42578125" style="1"/>
  </cols>
  <sheetData>
    <row r="1" spans="1:9" x14ac:dyDescent="0.2">
      <c r="A1" s="2" t="s">
        <v>0</v>
      </c>
      <c r="B1" s="2"/>
      <c r="C1" s="2"/>
      <c r="D1" s="2"/>
      <c r="E1" s="2"/>
      <c r="F1" s="2"/>
      <c r="G1" s="2"/>
      <c r="H1" s="2"/>
    </row>
    <row r="3" spans="1:9" x14ac:dyDescent="0.2">
      <c r="A3" s="2" t="s">
        <v>1</v>
      </c>
      <c r="B3" s="2"/>
      <c r="C3" s="2"/>
      <c r="D3" s="2"/>
      <c r="E3" s="2"/>
      <c r="F3" s="2"/>
      <c r="G3" s="2"/>
      <c r="H3" s="2"/>
    </row>
    <row r="4" spans="1:9" x14ac:dyDescent="0.2">
      <c r="A4" s="2" t="s">
        <v>2</v>
      </c>
      <c r="B4" s="2"/>
      <c r="C4" s="2"/>
      <c r="D4" s="2"/>
      <c r="E4" s="2"/>
      <c r="F4" s="2"/>
      <c r="G4" s="2"/>
      <c r="H4" s="2"/>
      <c r="I4" s="2"/>
    </row>
    <row r="6" spans="1:9" s="4" customFormat="1" x14ac:dyDescent="0.2">
      <c r="B6" s="5" t="s">
        <v>3</v>
      </c>
      <c r="C6" s="5"/>
      <c r="D6" s="5" t="s">
        <v>3</v>
      </c>
      <c r="E6" s="5"/>
      <c r="F6" s="5" t="s">
        <v>4</v>
      </c>
      <c r="G6" s="5"/>
      <c r="H6" s="5"/>
    </row>
    <row r="7" spans="1:9" s="4" customFormat="1" x14ac:dyDescent="0.2">
      <c r="A7" s="4" t="s">
        <v>5</v>
      </c>
      <c r="B7" s="7">
        <v>2024</v>
      </c>
      <c r="C7" s="7"/>
      <c r="D7" s="7">
        <v>2023</v>
      </c>
      <c r="E7" s="5"/>
      <c r="F7" s="5" t="s">
        <v>6</v>
      </c>
      <c r="G7" s="5"/>
      <c r="H7" s="6" t="s">
        <v>7</v>
      </c>
    </row>
    <row r="9" spans="1:9" s="4" customFormat="1" x14ac:dyDescent="0.2">
      <c r="A9" s="4" t="s">
        <v>8</v>
      </c>
      <c r="B9" s="5">
        <v>617969.72560000001</v>
      </c>
      <c r="C9" s="5"/>
      <c r="D9" s="5">
        <v>570729.44226000004</v>
      </c>
      <c r="E9" s="5"/>
      <c r="F9" s="5">
        <f>SUM(B9-D9)</f>
        <v>47240.283339999965</v>
      </c>
      <c r="G9" s="5"/>
      <c r="H9" s="5">
        <f>F9/D9%</f>
        <v>8.2771765116822742</v>
      </c>
    </row>
    <row r="10" spans="1:9" x14ac:dyDescent="0.2">
      <c r="A10" t="s">
        <v>9</v>
      </c>
      <c r="B10" s="1">
        <v>92358.738719999994</v>
      </c>
      <c r="D10" s="1">
        <v>55360.515460000002</v>
      </c>
      <c r="F10" s="1">
        <f t="shared" ref="F10:F15" si="0">SUM(B10-D10)</f>
        <v>36998.223259999992</v>
      </c>
      <c r="H10" s="1">
        <f t="shared" ref="H10:H23" si="1">F10/D10%</f>
        <v>66.831428415316267</v>
      </c>
    </row>
    <row r="11" spans="1:9" x14ac:dyDescent="0.2">
      <c r="A11" t="s">
        <v>10</v>
      </c>
      <c r="B11" s="1">
        <v>4652.52585</v>
      </c>
      <c r="D11" s="1">
        <v>0</v>
      </c>
      <c r="F11" s="1">
        <f t="shared" si="0"/>
        <v>4652.52585</v>
      </c>
      <c r="H11" s="1">
        <v>0</v>
      </c>
    </row>
    <row r="12" spans="1:9" x14ac:dyDescent="0.2">
      <c r="A12" t="s">
        <v>11</v>
      </c>
      <c r="B12" s="1">
        <v>115128.40812000001</v>
      </c>
      <c r="D12" s="1">
        <v>122325.55320000001</v>
      </c>
      <c r="F12" s="1">
        <f t="shared" si="0"/>
        <v>-7197.1450800000021</v>
      </c>
      <c r="H12" s="1">
        <f t="shared" si="1"/>
        <v>-5.883599045109408</v>
      </c>
    </row>
    <row r="13" spans="1:9" x14ac:dyDescent="0.2">
      <c r="A13" t="s">
        <v>12</v>
      </c>
      <c r="B13" s="1">
        <v>410089.27430999995</v>
      </c>
      <c r="D13" s="1">
        <v>397013.50868999999</v>
      </c>
      <c r="F13" s="1">
        <f t="shared" si="0"/>
        <v>13075.765619999962</v>
      </c>
      <c r="H13" s="1">
        <f t="shared" si="1"/>
        <v>3.2935316642361183</v>
      </c>
    </row>
    <row r="14" spans="1:9" x14ac:dyDescent="0.2">
      <c r="A14" t="s">
        <v>13</v>
      </c>
      <c r="B14" s="1">
        <v>408881.56117999996</v>
      </c>
      <c r="D14" s="1">
        <v>395901.79535999999</v>
      </c>
      <c r="F14" s="1">
        <f t="shared" si="0"/>
        <v>12979.765819999971</v>
      </c>
      <c r="H14" s="1">
        <f t="shared" si="1"/>
        <v>3.2785316894552743</v>
      </c>
    </row>
    <row r="15" spans="1:9" x14ac:dyDescent="0.2">
      <c r="A15" s="3" t="s">
        <v>14</v>
      </c>
      <c r="B15" s="1">
        <v>1207.7</v>
      </c>
      <c r="D15" s="1">
        <v>1111.7</v>
      </c>
      <c r="F15" s="1">
        <f t="shared" si="0"/>
        <v>96</v>
      </c>
      <c r="H15" s="1">
        <f t="shared" si="1"/>
        <v>8.6354232256903831</v>
      </c>
    </row>
    <row r="17" spans="1:8" s="4" customFormat="1" x14ac:dyDescent="0.2">
      <c r="A17" s="4" t="s">
        <v>15</v>
      </c>
      <c r="B17" s="5">
        <v>-4259.2214000000004</v>
      </c>
      <c r="C17" s="5"/>
      <c r="D17" s="5">
        <v>-3970.1350899999998</v>
      </c>
      <c r="E17" s="5"/>
      <c r="F17" s="5">
        <f>SUM(B17-D17)</f>
        <v>-289.08631000000059</v>
      </c>
      <c r="G17" s="5"/>
      <c r="H17" s="5">
        <f t="shared" si="1"/>
        <v>7.2815232591997425</v>
      </c>
    </row>
    <row r="18" spans="1:8" x14ac:dyDescent="0.2">
      <c r="B18" s="1" t="s">
        <v>3</v>
      </c>
      <c r="D18" s="1" t="s">
        <v>3</v>
      </c>
    </row>
    <row r="19" spans="1:8" x14ac:dyDescent="0.2">
      <c r="A19" t="s">
        <v>16</v>
      </c>
      <c r="B19" s="1">
        <v>24788.474050000001</v>
      </c>
      <c r="D19" s="1">
        <v>21931.577279999998</v>
      </c>
      <c r="F19" s="1">
        <f t="shared" ref="F19:F21" si="2">SUM(B19-D19)</f>
        <v>2856.896770000003</v>
      </c>
      <c r="H19" s="1">
        <f t="shared" si="1"/>
        <v>13.02640814897196</v>
      </c>
    </row>
    <row r="20" spans="1:8" x14ac:dyDescent="0.2">
      <c r="A20" t="s">
        <v>17</v>
      </c>
      <c r="B20" s="1">
        <v>5137.1168299999999</v>
      </c>
      <c r="D20" s="1">
        <v>4326.2017599999999</v>
      </c>
      <c r="F20" s="1">
        <f t="shared" si="2"/>
        <v>810.91507000000001</v>
      </c>
      <c r="H20" s="1">
        <f t="shared" si="1"/>
        <v>18.744273036401335</v>
      </c>
    </row>
    <row r="21" spans="1:8" x14ac:dyDescent="0.2">
      <c r="A21" t="s">
        <v>18</v>
      </c>
      <c r="B21" s="1">
        <v>18558.152480000001</v>
      </c>
      <c r="D21" s="1">
        <v>15570.650529999999</v>
      </c>
      <c r="F21" s="1">
        <f t="shared" si="2"/>
        <v>2987.5019500000017</v>
      </c>
      <c r="H21" s="1">
        <f t="shared" si="1"/>
        <v>19.186751023947114</v>
      </c>
    </row>
    <row r="22" spans="1:8" x14ac:dyDescent="0.2">
      <c r="A22" t="s">
        <v>3</v>
      </c>
    </row>
    <row r="23" spans="1:8" s="4" customFormat="1" x14ac:dyDescent="0.2">
      <c r="A23" s="4" t="s">
        <v>19</v>
      </c>
      <c r="B23" s="5">
        <v>666453.46895999985</v>
      </c>
      <c r="C23" s="5"/>
      <c r="D23" s="5">
        <v>612557.87182999996</v>
      </c>
      <c r="E23" s="5"/>
      <c r="F23" s="5">
        <f>SUM(B23-D23)</f>
        <v>53895.597129999893</v>
      </c>
      <c r="G23" s="5"/>
      <c r="H23" s="5">
        <f t="shared" si="1"/>
        <v>8.7984498458877471</v>
      </c>
    </row>
    <row r="26" spans="1:8" x14ac:dyDescent="0.2">
      <c r="A26" t="s">
        <v>20</v>
      </c>
    </row>
    <row r="28" spans="1:8" s="4" customFormat="1" x14ac:dyDescent="0.2">
      <c r="A28" s="4" t="s">
        <v>21</v>
      </c>
      <c r="B28" s="5">
        <v>179458.08912000002</v>
      </c>
      <c r="C28" s="5"/>
      <c r="D28" s="5">
        <v>171363.16757000002</v>
      </c>
      <c r="E28" s="5"/>
      <c r="F28" s="5">
        <f t="shared" ref="F28:F50" si="3">SUM(B28-D28)</f>
        <v>8094.9215499999991</v>
      </c>
      <c r="G28" s="5"/>
      <c r="H28" s="5">
        <f t="shared" ref="H28:H50" si="4">F28/D28%</f>
        <v>4.7238398220512066</v>
      </c>
    </row>
    <row r="29" spans="1:8" x14ac:dyDescent="0.2">
      <c r="A29" t="s">
        <v>22</v>
      </c>
      <c r="B29" s="1">
        <v>35335.090490000002</v>
      </c>
      <c r="C29" s="1">
        <v>0</v>
      </c>
      <c r="D29" s="1">
        <v>38143.907550000004</v>
      </c>
      <c r="F29" s="1">
        <f t="shared" si="3"/>
        <v>-2808.8170600000012</v>
      </c>
      <c r="H29" s="1">
        <f t="shared" si="4"/>
        <v>-7.3637370694602602</v>
      </c>
    </row>
    <row r="30" spans="1:8" x14ac:dyDescent="0.2">
      <c r="A30" t="s">
        <v>12</v>
      </c>
      <c r="B30" s="1">
        <v>137590.61198000002</v>
      </c>
      <c r="D30" s="1">
        <v>133212.86762</v>
      </c>
      <c r="F30" s="1">
        <f t="shared" si="3"/>
        <v>4377.7443600000115</v>
      </c>
      <c r="H30" s="1">
        <f t="shared" si="4"/>
        <v>3.2862773981323379</v>
      </c>
    </row>
    <row r="31" spans="1:8" x14ac:dyDescent="0.2">
      <c r="A31" t="s">
        <v>25</v>
      </c>
      <c r="B31" s="1">
        <v>6012.0287099999996</v>
      </c>
      <c r="D31" s="1">
        <v>0</v>
      </c>
      <c r="F31" s="1">
        <f t="shared" si="3"/>
        <v>6012.0287099999996</v>
      </c>
      <c r="H31" s="1">
        <v>0</v>
      </c>
    </row>
    <row r="32" spans="1:8" x14ac:dyDescent="0.2">
      <c r="A32" t="s">
        <v>26</v>
      </c>
      <c r="B32" s="1">
        <v>520.35793999999999</v>
      </c>
      <c r="D32" s="1">
        <v>6.3923999999999994</v>
      </c>
      <c r="F32" s="1">
        <f t="shared" si="3"/>
        <v>513.96554000000003</v>
      </c>
      <c r="H32" s="1">
        <f t="shared" si="4"/>
        <v>8040.2593705024728</v>
      </c>
    </row>
    <row r="33" spans="1:8" x14ac:dyDescent="0.2">
      <c r="A33" t="s">
        <v>27</v>
      </c>
      <c r="B33" s="1">
        <v>298349.96635</v>
      </c>
      <c r="D33" s="1">
        <v>278571.8714</v>
      </c>
      <c r="F33" s="1">
        <f t="shared" si="3"/>
        <v>19778.094949999999</v>
      </c>
      <c r="H33" s="1">
        <f t="shared" si="4"/>
        <v>7.0998176702488127</v>
      </c>
    </row>
    <row r="35" spans="1:8" s="4" customFormat="1" x14ac:dyDescent="0.2">
      <c r="A35" s="4" t="s">
        <v>28</v>
      </c>
      <c r="B35" s="5">
        <v>477808.05547000002</v>
      </c>
      <c r="C35" s="5"/>
      <c r="D35" s="5">
        <v>449935.03896999999</v>
      </c>
      <c r="E35" s="5"/>
      <c r="F35" s="5">
        <f t="shared" si="3"/>
        <v>27873.016500000027</v>
      </c>
      <c r="G35" s="5"/>
      <c r="H35" s="5">
        <f t="shared" si="4"/>
        <v>6.1948979487811116</v>
      </c>
    </row>
    <row r="36" spans="1:8" x14ac:dyDescent="0.2">
      <c r="A36" t="s">
        <v>3</v>
      </c>
    </row>
    <row r="38" spans="1:8" x14ac:dyDescent="0.2">
      <c r="A38" t="s">
        <v>29</v>
      </c>
    </row>
    <row r="39" spans="1:8" x14ac:dyDescent="0.2">
      <c r="A39" t="s">
        <v>3</v>
      </c>
      <c r="B39" s="1" t="s">
        <v>3</v>
      </c>
      <c r="D39" s="1" t="s">
        <v>3</v>
      </c>
    </row>
    <row r="40" spans="1:8" s="4" customFormat="1" x14ac:dyDescent="0.2">
      <c r="A40" s="4" t="s">
        <v>30</v>
      </c>
      <c r="B40" s="5">
        <v>117485.5</v>
      </c>
      <c r="C40" s="5"/>
      <c r="D40" s="5">
        <v>103011.5</v>
      </c>
      <c r="E40" s="5"/>
      <c r="F40" s="5">
        <f t="shared" si="3"/>
        <v>14474</v>
      </c>
      <c r="G40" s="5"/>
      <c r="H40" s="5">
        <f t="shared" si="4"/>
        <v>14.050858399304932</v>
      </c>
    </row>
    <row r="41" spans="1:8" x14ac:dyDescent="0.2">
      <c r="A41" t="s">
        <v>31</v>
      </c>
      <c r="B41" s="1">
        <v>117642.2</v>
      </c>
      <c r="D41" s="1">
        <v>103170.8</v>
      </c>
      <c r="F41" s="1">
        <f t="shared" si="3"/>
        <v>14471.399999999994</v>
      </c>
      <c r="H41" s="1">
        <f t="shared" si="4"/>
        <v>14.026643197493858</v>
      </c>
    </row>
    <row r="42" spans="1:8" x14ac:dyDescent="0.2">
      <c r="A42" t="s">
        <v>32</v>
      </c>
      <c r="B42" s="1">
        <v>39572.596729999997</v>
      </c>
      <c r="D42" s="1">
        <v>33845.80287</v>
      </c>
      <c r="F42" s="1">
        <f t="shared" si="3"/>
        <v>5726.7938599999979</v>
      </c>
      <c r="H42" s="1">
        <f t="shared" si="4"/>
        <v>16.920248226925864</v>
      </c>
    </row>
    <row r="43" spans="1:8" x14ac:dyDescent="0.2">
      <c r="A43" t="s">
        <v>33</v>
      </c>
      <c r="B43" s="1">
        <v>1524.7833500000002</v>
      </c>
      <c r="D43" s="1">
        <v>1174.4136000000001</v>
      </c>
      <c r="F43" s="1">
        <f t="shared" si="3"/>
        <v>350.36975000000007</v>
      </c>
      <c r="H43" s="1">
        <f t="shared" si="4"/>
        <v>29.833590993837269</v>
      </c>
    </row>
    <row r="44" spans="1:8" x14ac:dyDescent="0.2">
      <c r="A44" t="s">
        <v>34</v>
      </c>
      <c r="B44" s="1">
        <v>3283.5466800000004</v>
      </c>
      <c r="D44" s="1">
        <v>3283.5466800000004</v>
      </c>
      <c r="F44" s="1">
        <f t="shared" si="3"/>
        <v>0</v>
      </c>
      <c r="H44" s="1">
        <f t="shared" si="4"/>
        <v>0</v>
      </c>
    </row>
    <row r="45" spans="1:8" x14ac:dyDescent="0.2">
      <c r="A45" t="s">
        <v>35</v>
      </c>
      <c r="B45" s="1">
        <v>0.87935000000000008</v>
      </c>
      <c r="D45" s="1">
        <v>0.87935000000000008</v>
      </c>
      <c r="F45" s="1">
        <f t="shared" si="3"/>
        <v>0</v>
      </c>
      <c r="H45" s="1">
        <f t="shared" si="4"/>
        <v>0</v>
      </c>
    </row>
    <row r="47" spans="1:8" x14ac:dyDescent="0.2">
      <c r="A47" t="s">
        <v>36</v>
      </c>
      <c r="B47" s="1">
        <v>26778.107379999998</v>
      </c>
      <c r="D47" s="1">
        <v>21306.690359999997</v>
      </c>
      <c r="F47" s="1">
        <f>SUM(B47-D47)</f>
        <v>5471.4170200000008</v>
      </c>
      <c r="H47" s="1">
        <f>F47/D47%</f>
        <v>25.679337933552254</v>
      </c>
    </row>
    <row r="48" spans="1:8" s="4" customFormat="1" x14ac:dyDescent="0.2">
      <c r="A48" s="4" t="s">
        <v>37</v>
      </c>
      <c r="B48" s="5">
        <v>188645.41349000001</v>
      </c>
      <c r="C48" s="5"/>
      <c r="D48" s="5">
        <v>162622.83286000002</v>
      </c>
      <c r="E48" s="5"/>
      <c r="F48" s="5">
        <f t="shared" si="3"/>
        <v>26022.580629999982</v>
      </c>
      <c r="G48" s="5"/>
      <c r="H48" s="5">
        <f t="shared" si="4"/>
        <v>16.001800099253284</v>
      </c>
    </row>
    <row r="49" spans="1:8" x14ac:dyDescent="0.2">
      <c r="F49" s="1">
        <f t="shared" si="3"/>
        <v>0</v>
      </c>
    </row>
    <row r="50" spans="1:8" s="4" customFormat="1" x14ac:dyDescent="0.2">
      <c r="A50" s="4" t="s">
        <v>38</v>
      </c>
      <c r="B50" s="5">
        <v>666453.46895999997</v>
      </c>
      <c r="C50" s="5"/>
      <c r="D50" s="5">
        <v>612557.87183000008</v>
      </c>
      <c r="E50" s="5"/>
      <c r="F50" s="5">
        <f t="shared" si="3"/>
        <v>53895.597129999893</v>
      </c>
      <c r="G50" s="5"/>
      <c r="H50" s="5">
        <f t="shared" si="4"/>
        <v>8.7984498458877454</v>
      </c>
    </row>
  </sheetData>
  <mergeCells count="3">
    <mergeCell ref="A1:H1"/>
    <mergeCell ref="A3:H3"/>
    <mergeCell ref="A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AD12-859F-4A4E-ABAB-4391F9D2860F}">
  <dimension ref="A1:H49"/>
  <sheetViews>
    <sheetView topLeftCell="A13" workbookViewId="0">
      <selection activeCell="F49" sqref="F49"/>
    </sheetView>
  </sheetViews>
  <sheetFormatPr baseColWidth="10" defaultRowHeight="12.75" x14ac:dyDescent="0.2"/>
  <cols>
    <col min="1" max="1" width="90.42578125" bestFit="1" customWidth="1"/>
    <col min="2" max="2" width="11.42578125" style="1"/>
    <col min="3" max="3" width="1.7109375" style="1" customWidth="1"/>
    <col min="4" max="4" width="11.42578125" style="1"/>
    <col min="5" max="5" width="2.140625" style="1" customWidth="1"/>
    <col min="6" max="6" width="14.140625" style="1" bestFit="1" customWidth="1"/>
    <col min="7" max="7" width="2.42578125" style="1" customWidth="1"/>
    <col min="8" max="8" width="11.42578125" style="1"/>
  </cols>
  <sheetData>
    <row r="1" spans="1:8" x14ac:dyDescent="0.2">
      <c r="A1" s="2" t="s">
        <v>39</v>
      </c>
      <c r="B1" s="2"/>
      <c r="C1" s="2"/>
      <c r="D1" s="2"/>
      <c r="E1" s="2"/>
      <c r="F1" s="2"/>
      <c r="G1" s="2"/>
      <c r="H1" s="2"/>
    </row>
    <row r="2" spans="1:8" x14ac:dyDescent="0.2">
      <c r="A2" s="2" t="s">
        <v>40</v>
      </c>
      <c r="B2" s="2"/>
      <c r="C2" s="2"/>
      <c r="D2" s="2"/>
      <c r="E2" s="2"/>
      <c r="F2" s="2"/>
      <c r="G2" s="2"/>
      <c r="H2" s="2"/>
    </row>
    <row r="3" spans="1:8" x14ac:dyDescent="0.2">
      <c r="A3" s="2" t="s">
        <v>41</v>
      </c>
      <c r="B3" s="2"/>
      <c r="C3" s="2"/>
      <c r="D3" s="2"/>
      <c r="E3" s="2"/>
      <c r="F3" s="2"/>
      <c r="G3" s="2"/>
      <c r="H3" s="2"/>
    </row>
    <row r="4" spans="1:8" x14ac:dyDescent="0.2">
      <c r="A4" s="2" t="s">
        <v>2</v>
      </c>
      <c r="B4" s="2"/>
      <c r="C4" s="2"/>
      <c r="D4" s="2"/>
      <c r="E4" s="2"/>
      <c r="F4" s="2"/>
      <c r="G4" s="2"/>
      <c r="H4" s="2"/>
    </row>
    <row r="6" spans="1:8" s="4" customFormat="1" x14ac:dyDescent="0.2">
      <c r="B6" s="5"/>
      <c r="C6" s="5"/>
      <c r="D6" s="5"/>
      <c r="E6" s="5" t="s">
        <v>42</v>
      </c>
      <c r="F6" s="5"/>
      <c r="G6" s="5"/>
      <c r="H6" s="5"/>
    </row>
    <row r="7" spans="1:8" s="4" customFormat="1" x14ac:dyDescent="0.2">
      <c r="A7" s="4" t="s">
        <v>43</v>
      </c>
      <c r="B7" s="6" t="s">
        <v>44</v>
      </c>
      <c r="C7" s="6"/>
      <c r="D7" s="6" t="s">
        <v>45</v>
      </c>
      <c r="E7" s="5"/>
      <c r="F7" s="5" t="s">
        <v>6</v>
      </c>
      <c r="G7" s="5"/>
      <c r="H7" s="5" t="s">
        <v>46</v>
      </c>
    </row>
    <row r="9" spans="1:8" x14ac:dyDescent="0.2">
      <c r="A9" t="s">
        <v>47</v>
      </c>
      <c r="B9" s="1">
        <v>32998.172689999999</v>
      </c>
      <c r="D9" s="1">
        <v>28831.032380000001</v>
      </c>
      <c r="F9" s="1">
        <f>SUM(B9-D9)</f>
        <v>4167.1403099999989</v>
      </c>
      <c r="H9" s="1">
        <f>F9/D9%</f>
        <v>14.453663174721179</v>
      </c>
    </row>
    <row r="11" spans="1:8" x14ac:dyDescent="0.2">
      <c r="A11" t="s">
        <v>11</v>
      </c>
      <c r="B11" s="1">
        <v>7749.3083799999995</v>
      </c>
      <c r="D11" s="1">
        <v>8841.3902899999994</v>
      </c>
      <c r="F11" s="1">
        <v>-1092.0819099999999</v>
      </c>
      <c r="H11" s="1">
        <f>F11/D11%</f>
        <v>-12.351925140497331</v>
      </c>
    </row>
    <row r="12" spans="1:8" x14ac:dyDescent="0.2">
      <c r="A12" t="s">
        <v>10</v>
      </c>
      <c r="B12" s="1">
        <v>100.68142999999999</v>
      </c>
      <c r="D12" s="1">
        <v>17.739729999999998</v>
      </c>
      <c r="F12" s="1">
        <v>82.941699999999997</v>
      </c>
      <c r="H12" s="1">
        <f>F12/D12%</f>
        <v>467.54770224800495</v>
      </c>
    </row>
    <row r="13" spans="1:8" x14ac:dyDescent="0.2">
      <c r="A13" t="s">
        <v>48</v>
      </c>
      <c r="B13" s="1">
        <v>1889.5638899999999</v>
      </c>
      <c r="D13" s="1">
        <v>976.39990999999998</v>
      </c>
      <c r="F13" s="1">
        <v>913.16397999999992</v>
      </c>
      <c r="H13" s="1">
        <f>F13/D13%</f>
        <v>93.523562491930178</v>
      </c>
    </row>
    <row r="15" spans="1:8" s="4" customFormat="1" x14ac:dyDescent="0.2">
      <c r="B15" s="5">
        <v>42737.726389999996</v>
      </c>
      <c r="C15" s="5"/>
      <c r="D15" s="5">
        <v>38666.562310000001</v>
      </c>
      <c r="E15" s="5"/>
      <c r="F15" s="5">
        <v>4071.164079999995</v>
      </c>
      <c r="G15" s="5"/>
      <c r="H15" s="5">
        <f>F15/D15%</f>
        <v>10.528901036922811</v>
      </c>
    </row>
    <row r="17" spans="1:8" s="4" customFormat="1" x14ac:dyDescent="0.2">
      <c r="A17" s="4" t="s">
        <v>49</v>
      </c>
      <c r="B17" s="5"/>
      <c r="C17" s="5"/>
      <c r="D17" s="5"/>
      <c r="E17" s="5"/>
      <c r="F17" s="5"/>
      <c r="G17" s="5"/>
      <c r="H17" s="5"/>
    </row>
    <row r="19" spans="1:8" x14ac:dyDescent="0.2">
      <c r="A19" t="s">
        <v>22</v>
      </c>
      <c r="B19" s="1">
        <v>152.05101000000002</v>
      </c>
      <c r="D19" s="1">
        <v>214.46578</v>
      </c>
      <c r="F19" s="1">
        <f t="shared" ref="F19:F25" si="0">SUM(B19-D19)</f>
        <v>-62.414769999999976</v>
      </c>
      <c r="H19" s="1">
        <f t="shared" ref="H19:H25" si="1">F19/D19%</f>
        <v>-29.102437694255919</v>
      </c>
    </row>
    <row r="20" spans="1:8" x14ac:dyDescent="0.2">
      <c r="A20" t="s">
        <v>50</v>
      </c>
      <c r="B20" s="1">
        <v>9685.6145299999989</v>
      </c>
      <c r="D20" s="1">
        <v>10852.32553</v>
      </c>
      <c r="F20" s="1">
        <f t="shared" si="0"/>
        <v>-1166.7110000000011</v>
      </c>
      <c r="H20" s="1">
        <f t="shared" si="1"/>
        <v>-10.75079250778797</v>
      </c>
    </row>
    <row r="21" spans="1:8" x14ac:dyDescent="0.2">
      <c r="A21" t="s">
        <v>51</v>
      </c>
      <c r="B21" s="1">
        <v>800.11239999999998</v>
      </c>
      <c r="D21" s="1">
        <v>1002.99901</v>
      </c>
      <c r="F21" s="1">
        <f t="shared" si="0"/>
        <v>-202.88661000000002</v>
      </c>
      <c r="H21" s="1">
        <f t="shared" si="1"/>
        <v>-20.227997034613228</v>
      </c>
    </row>
    <row r="22" spans="1:8" x14ac:dyDescent="0.2">
      <c r="A22" t="s">
        <v>25</v>
      </c>
      <c r="B22" s="1">
        <v>408.06446</v>
      </c>
      <c r="D22" s="1">
        <v>7.51288</v>
      </c>
      <c r="F22" s="1">
        <f t="shared" si="0"/>
        <v>400.55158</v>
      </c>
      <c r="H22" s="1">
        <f t="shared" si="1"/>
        <v>5331.5317161993808</v>
      </c>
    </row>
    <row r="23" spans="1:8" x14ac:dyDescent="0.2">
      <c r="A23" t="s">
        <v>52</v>
      </c>
      <c r="B23" s="1">
        <v>0</v>
      </c>
      <c r="D23" s="1">
        <v>26.039660000000001</v>
      </c>
      <c r="F23" s="1">
        <f t="shared" si="0"/>
        <v>-26.039660000000001</v>
      </c>
      <c r="H23" s="1">
        <f t="shared" si="1"/>
        <v>-99.999999999999986</v>
      </c>
    </row>
    <row r="24" spans="1:8" x14ac:dyDescent="0.2">
      <c r="A24" t="s">
        <v>53</v>
      </c>
      <c r="B24" s="1">
        <v>140.85974999999999</v>
      </c>
      <c r="D24" s="1">
        <v>104.60735000000001</v>
      </c>
      <c r="F24" s="1">
        <f t="shared" si="0"/>
        <v>36.25239999999998</v>
      </c>
      <c r="H24" s="1">
        <f t="shared" si="1"/>
        <v>34.655691019799256</v>
      </c>
    </row>
    <row r="25" spans="1:8" s="4" customFormat="1" x14ac:dyDescent="0.2">
      <c r="B25" s="5">
        <v>11186.702149999997</v>
      </c>
      <c r="C25" s="5"/>
      <c r="D25" s="5">
        <v>12207.950210000001</v>
      </c>
      <c r="E25" s="5"/>
      <c r="F25" s="5">
        <f t="shared" si="0"/>
        <v>-1021.2480600000035</v>
      </c>
      <c r="G25" s="5"/>
      <c r="H25" s="5">
        <f t="shared" si="1"/>
        <v>-8.3654343475570538</v>
      </c>
    </row>
    <row r="27" spans="1:8" x14ac:dyDescent="0.2">
      <c r="A27" t="s">
        <v>54</v>
      </c>
      <c r="B27" s="1">
        <v>226.09242</v>
      </c>
      <c r="D27" s="1">
        <v>412.21436999999997</v>
      </c>
      <c r="F27" s="1">
        <f t="shared" ref="F27:F28" si="2">SUM(B27-D27)</f>
        <v>-186.12194999999997</v>
      </c>
      <c r="H27" s="1">
        <f t="shared" ref="H27:H28" si="3">F27/D27%</f>
        <v>-45.15173743215211</v>
      </c>
    </row>
    <row r="28" spans="1:8" s="4" customFormat="1" x14ac:dyDescent="0.2">
      <c r="B28" s="5">
        <v>11412.794569999998</v>
      </c>
      <c r="C28" s="5"/>
      <c r="D28" s="5">
        <v>12620.164580000001</v>
      </c>
      <c r="E28" s="5"/>
      <c r="F28" s="5">
        <f t="shared" si="2"/>
        <v>-1207.3700100000024</v>
      </c>
      <c r="G28" s="5"/>
      <c r="H28" s="5">
        <f t="shared" si="3"/>
        <v>-9.5669910035357262</v>
      </c>
    </row>
    <row r="30" spans="1:8" s="4" customFormat="1" x14ac:dyDescent="0.2">
      <c r="A30" s="4" t="s">
        <v>55</v>
      </c>
      <c r="B30" s="5">
        <v>31324.931819999998</v>
      </c>
      <c r="C30" s="5"/>
      <c r="D30" s="5">
        <v>26046.397730000001</v>
      </c>
      <c r="E30" s="5"/>
      <c r="F30" s="5">
        <f>SUM(B30-D30)</f>
        <v>5278.5340899999974</v>
      </c>
      <c r="G30" s="5"/>
      <c r="H30" s="5">
        <f>F30/D30%</f>
        <v>20.265889144126177</v>
      </c>
    </row>
    <row r="32" spans="1:8" x14ac:dyDescent="0.2">
      <c r="A32" t="s">
        <v>56</v>
      </c>
      <c r="B32" s="1">
        <v>19548.970430000001</v>
      </c>
      <c r="D32" s="1">
        <v>16951.05315</v>
      </c>
      <c r="F32" s="1">
        <f>SUM(B32-D32)</f>
        <v>2597.9172800000015</v>
      </c>
      <c r="H32" s="1">
        <f>F32/D32%</f>
        <v>15.325993358707636</v>
      </c>
    </row>
    <row r="34" spans="1:8" x14ac:dyDescent="0.2">
      <c r="A34" t="s">
        <v>57</v>
      </c>
      <c r="B34" s="1">
        <v>10173.0355</v>
      </c>
      <c r="D34" s="1">
        <v>9273.3160500000013</v>
      </c>
      <c r="F34" s="1">
        <f>SUM(B34-D34)</f>
        <v>899.71944999999869</v>
      </c>
      <c r="H34" s="1">
        <f>F34/D34%</f>
        <v>9.7022407642409494</v>
      </c>
    </row>
    <row r="36" spans="1:8" s="4" customFormat="1" x14ac:dyDescent="0.2">
      <c r="A36" s="4" t="s">
        <v>58</v>
      </c>
      <c r="B36" s="5">
        <v>9375.9349300000013</v>
      </c>
      <c r="C36" s="5"/>
      <c r="D36" s="5">
        <v>7677.7370999999985</v>
      </c>
      <c r="E36" s="5"/>
      <c r="F36" s="5">
        <f>SUM(B36-D36)</f>
        <v>1698.1978300000028</v>
      </c>
      <c r="G36" s="5"/>
      <c r="H36" s="5">
        <f>F36/D36%</f>
        <v>22.118468083519076</v>
      </c>
    </row>
    <row r="38" spans="1:8" x14ac:dyDescent="0.2">
      <c r="A38" t="s">
        <v>59</v>
      </c>
      <c r="B38" s="1">
        <v>1105.18977</v>
      </c>
      <c r="D38" s="1">
        <v>1293.0190400000001</v>
      </c>
      <c r="F38" s="1">
        <f>SUM(B38-D38)</f>
        <v>-187.82927000000018</v>
      </c>
      <c r="H38" s="1">
        <f>F38/D38%</f>
        <v>-14.526411768847593</v>
      </c>
    </row>
    <row r="40" spans="1:8" s="4" customFormat="1" x14ac:dyDescent="0.2">
      <c r="A40" s="4" t="s">
        <v>60</v>
      </c>
      <c r="B40" s="5">
        <v>10989.260020000002</v>
      </c>
      <c r="C40" s="5"/>
      <c r="D40" s="5">
        <v>10078.110119999999</v>
      </c>
      <c r="E40" s="5"/>
      <c r="F40" s="5">
        <f t="shared" ref="F40:F43" si="4">SUM(B40-D40)</f>
        <v>911.14990000000216</v>
      </c>
      <c r="G40" s="5"/>
      <c r="H40" s="5">
        <f t="shared" ref="H40:H43" si="5">F40/D40%</f>
        <v>9.0408805733510107</v>
      </c>
    </row>
    <row r="41" spans="1:8" x14ac:dyDescent="0.2">
      <c r="A41" t="s">
        <v>61</v>
      </c>
      <c r="B41" s="1">
        <v>9172</v>
      </c>
      <c r="D41" s="1">
        <v>8260.2999999999993</v>
      </c>
      <c r="F41" s="1">
        <f t="shared" si="4"/>
        <v>911.70000000000073</v>
      </c>
      <c r="H41" s="1">
        <f t="shared" si="5"/>
        <v>11.037129402079836</v>
      </c>
    </row>
    <row r="42" spans="1:8" x14ac:dyDescent="0.2">
      <c r="A42" t="s">
        <v>62</v>
      </c>
      <c r="B42" s="1">
        <v>615.79999999999995</v>
      </c>
      <c r="D42" s="1">
        <v>312.3</v>
      </c>
      <c r="F42" s="1">
        <f t="shared" si="4"/>
        <v>303.49999999999994</v>
      </c>
      <c r="H42" s="1">
        <f t="shared" si="5"/>
        <v>97.182196605827698</v>
      </c>
    </row>
    <row r="43" spans="1:8" x14ac:dyDescent="0.2">
      <c r="A43" t="s">
        <v>63</v>
      </c>
      <c r="B43" s="1">
        <v>1201.4600200000016</v>
      </c>
      <c r="D43" s="1">
        <v>552.90333999999996</v>
      </c>
      <c r="F43" s="1">
        <f t="shared" si="4"/>
        <v>648.55668000000162</v>
      </c>
      <c r="H43" s="1">
        <f t="shared" si="5"/>
        <v>117.30019210952889</v>
      </c>
    </row>
    <row r="46" spans="1:8" s="4" customFormat="1" x14ac:dyDescent="0.2">
      <c r="A46" s="4" t="s">
        <v>64</v>
      </c>
      <c r="B46" s="5">
        <v>30816.796499999997</v>
      </c>
      <c r="C46" s="5"/>
      <c r="D46" s="5">
        <v>24939.043749999997</v>
      </c>
      <c r="E46" s="5"/>
      <c r="F46" s="5">
        <f t="shared" ref="F46:F47" si="6">SUM(B46-D46)</f>
        <v>5877.7527499999997</v>
      </c>
      <c r="G46" s="5"/>
      <c r="H46" s="5">
        <f t="shared" ref="H46:H47" si="7">F46/D46%</f>
        <v>23.568476838651844</v>
      </c>
    </row>
    <row r="47" spans="1:8" x14ac:dyDescent="0.2">
      <c r="A47" t="s">
        <v>65</v>
      </c>
      <c r="B47" s="1">
        <v>4038.68912</v>
      </c>
      <c r="D47" s="1">
        <v>3632.3533900000002</v>
      </c>
      <c r="F47" s="1">
        <f t="shared" si="6"/>
        <v>406.33572999999978</v>
      </c>
      <c r="H47" s="1">
        <f t="shared" si="7"/>
        <v>11.186569322210133</v>
      </c>
    </row>
    <row r="49" spans="1:8" s="4" customFormat="1" x14ac:dyDescent="0.2">
      <c r="A49" s="4" t="s">
        <v>66</v>
      </c>
      <c r="B49" s="5">
        <v>26778.107379999998</v>
      </c>
      <c r="C49" s="5"/>
      <c r="D49" s="5">
        <v>21306.690359999997</v>
      </c>
      <c r="E49" s="5"/>
      <c r="F49" s="5">
        <f>SUM(B49-D49)</f>
        <v>5471.4170200000008</v>
      </c>
      <c r="G49" s="5"/>
      <c r="H49" s="5">
        <f>F49/D49%</f>
        <v>25.679337933552254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ignoredErrors>
    <ignoredError sqref="B7:D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9FAA-4CA4-4BD9-A87E-392CF1B80CB6}">
  <dimension ref="A1:H54"/>
  <sheetViews>
    <sheetView topLeftCell="A16" workbookViewId="0">
      <selection activeCell="J14" sqref="J14"/>
    </sheetView>
  </sheetViews>
  <sheetFormatPr baseColWidth="10" defaultRowHeight="12.75" x14ac:dyDescent="0.2"/>
  <cols>
    <col min="1" max="1" width="57.7109375" customWidth="1"/>
    <col min="2" max="2" width="13.28515625" style="1" bestFit="1" customWidth="1"/>
    <col min="3" max="3" width="2.28515625" style="1" customWidth="1"/>
    <col min="4" max="4" width="11.42578125" style="1"/>
    <col min="5" max="5" width="2.85546875" style="1" customWidth="1"/>
    <col min="6" max="6" width="15.28515625" style="1" bestFit="1" customWidth="1"/>
    <col min="7" max="7" width="2.7109375" style="1" customWidth="1"/>
    <col min="8" max="8" width="11.42578125" style="1"/>
  </cols>
  <sheetData>
    <row r="1" spans="1:8" x14ac:dyDescent="0.2">
      <c r="A1" s="2" t="s">
        <v>0</v>
      </c>
      <c r="B1" s="2"/>
      <c r="C1" s="2"/>
      <c r="D1" s="2"/>
      <c r="E1" s="2"/>
      <c r="F1" s="2"/>
      <c r="G1" s="2"/>
      <c r="H1" s="2"/>
    </row>
    <row r="3" spans="1:8" x14ac:dyDescent="0.2">
      <c r="A3" s="2" t="s">
        <v>67</v>
      </c>
      <c r="B3" s="2"/>
      <c r="C3" s="2"/>
      <c r="D3" s="2"/>
      <c r="E3" s="2"/>
      <c r="F3" s="2"/>
      <c r="G3" s="2"/>
      <c r="H3" s="2"/>
    </row>
    <row r="4" spans="1:8" x14ac:dyDescent="0.2">
      <c r="A4" s="2" t="s">
        <v>2</v>
      </c>
      <c r="B4" s="2"/>
      <c r="C4" s="2"/>
      <c r="D4" s="2"/>
      <c r="E4" s="2"/>
      <c r="F4" s="2"/>
      <c r="G4" s="2"/>
      <c r="H4" s="2"/>
    </row>
    <row r="6" spans="1:8" s="4" customFormat="1" x14ac:dyDescent="0.2">
      <c r="B6" s="5" t="s">
        <v>3</v>
      </c>
      <c r="C6" s="5"/>
      <c r="D6" s="5" t="s">
        <v>3</v>
      </c>
      <c r="E6" s="5"/>
      <c r="F6" s="5" t="s">
        <v>4</v>
      </c>
      <c r="G6" s="5"/>
      <c r="H6" s="5"/>
    </row>
    <row r="7" spans="1:8" s="4" customFormat="1" x14ac:dyDescent="0.2">
      <c r="A7" s="4" t="s">
        <v>5</v>
      </c>
      <c r="B7" s="5" t="s">
        <v>68</v>
      </c>
      <c r="C7" s="5"/>
      <c r="D7" s="5" t="s">
        <v>69</v>
      </c>
      <c r="E7" s="5"/>
      <c r="F7" s="5" t="s">
        <v>6</v>
      </c>
      <c r="G7" s="5"/>
      <c r="H7" s="6" t="s">
        <v>7</v>
      </c>
    </row>
    <row r="9" spans="1:8" s="4" customFormat="1" x14ac:dyDescent="0.2">
      <c r="A9" s="4" t="s">
        <v>8</v>
      </c>
      <c r="B9" s="5">
        <v>617969.72559999989</v>
      </c>
      <c r="C9" s="5"/>
      <c r="D9" s="5">
        <v>625659.25939999998</v>
      </c>
      <c r="E9" s="5"/>
      <c r="F9" s="5">
        <v>-7689.533800000092</v>
      </c>
      <c r="G9" s="5"/>
      <c r="H9" s="5">
        <v>-1.2290290097159702</v>
      </c>
    </row>
    <row r="10" spans="1:8" x14ac:dyDescent="0.2">
      <c r="A10" t="s">
        <v>9</v>
      </c>
      <c r="B10" s="1">
        <v>92358.738719999994</v>
      </c>
      <c r="D10" s="1">
        <v>95585.583930000008</v>
      </c>
      <c r="F10" s="1">
        <v>-3226.845210000014</v>
      </c>
      <c r="H10" s="1">
        <v>-3.3758701650691623</v>
      </c>
    </row>
    <row r="11" spans="1:8" x14ac:dyDescent="0.2">
      <c r="A11" t="s">
        <v>10</v>
      </c>
      <c r="B11" s="1">
        <v>4652.52585</v>
      </c>
      <c r="D11" s="1">
        <v>4503.2794100000001</v>
      </c>
      <c r="F11" s="1">
        <v>149.24643999999989</v>
      </c>
      <c r="H11" s="1">
        <v>0</v>
      </c>
    </row>
    <row r="12" spans="1:8" x14ac:dyDescent="0.2">
      <c r="A12" t="s">
        <v>11</v>
      </c>
      <c r="B12" s="1">
        <v>115128.40812000001</v>
      </c>
      <c r="D12" s="1">
        <v>115012.62206000001</v>
      </c>
      <c r="F12" s="1">
        <v>115.78605999999854</v>
      </c>
      <c r="H12" s="1">
        <v>0.10067248092091582</v>
      </c>
    </row>
    <row r="13" spans="1:8" x14ac:dyDescent="0.2">
      <c r="A13" t="s">
        <v>12</v>
      </c>
      <c r="B13" s="1">
        <v>410089.27430999995</v>
      </c>
      <c r="D13" s="1">
        <v>414814.22331999999</v>
      </c>
      <c r="F13" s="1">
        <v>-4724.9490100000403</v>
      </c>
      <c r="H13" s="1">
        <v>-1.1390518319703504</v>
      </c>
    </row>
    <row r="14" spans="1:8" x14ac:dyDescent="0.2">
      <c r="A14" t="s">
        <v>13</v>
      </c>
      <c r="B14" s="1">
        <v>408881.56117999996</v>
      </c>
      <c r="D14" s="1">
        <v>413500.02892000001</v>
      </c>
      <c r="F14" s="1">
        <v>-4618.467740000051</v>
      </c>
      <c r="H14" s="1">
        <v>-1.116920777989495</v>
      </c>
    </row>
    <row r="15" spans="1:8" x14ac:dyDescent="0.2">
      <c r="A15" t="s">
        <v>14</v>
      </c>
      <c r="B15" s="1">
        <v>1207.7131300000001</v>
      </c>
      <c r="D15" s="1">
        <v>1314.1943999999999</v>
      </c>
      <c r="F15" s="1">
        <v>-106.48126999999977</v>
      </c>
      <c r="H15" s="1">
        <v>-8.1023987014401957</v>
      </c>
    </row>
    <row r="17" spans="1:8" s="4" customFormat="1" x14ac:dyDescent="0.2">
      <c r="A17" s="4" t="s">
        <v>15</v>
      </c>
      <c r="B17" s="5">
        <v>-4259.2214000000004</v>
      </c>
      <c r="C17" s="5"/>
      <c r="D17" s="5">
        <v>-4256.4493200000006</v>
      </c>
      <c r="E17" s="5"/>
      <c r="F17" s="5">
        <v>-2.7720799999997325</v>
      </c>
      <c r="G17" s="5"/>
      <c r="H17" s="5">
        <v>6.5126583017784692E-2</v>
      </c>
    </row>
    <row r="18" spans="1:8" x14ac:dyDescent="0.2">
      <c r="B18" s="1" t="s">
        <v>3</v>
      </c>
      <c r="D18" s="1" t="s">
        <v>3</v>
      </c>
    </row>
    <row r="19" spans="1:8" x14ac:dyDescent="0.2">
      <c r="A19" t="s">
        <v>16</v>
      </c>
      <c r="B19" s="1">
        <v>24788.474050000001</v>
      </c>
      <c r="D19" s="1">
        <v>23107.349709999999</v>
      </c>
      <c r="F19" s="1">
        <v>1681.1243400000021</v>
      </c>
      <c r="H19" s="1">
        <v>7.2752797750426312</v>
      </c>
    </row>
    <row r="20" spans="1:8" x14ac:dyDescent="0.2">
      <c r="A20" t="s">
        <v>17</v>
      </c>
      <c r="B20" s="1">
        <v>5137.1168299999999</v>
      </c>
      <c r="D20" s="1">
        <v>5137.1168299999999</v>
      </c>
      <c r="F20" s="1">
        <v>0</v>
      </c>
      <c r="H20" s="1">
        <v>0</v>
      </c>
    </row>
    <row r="21" spans="1:8" x14ac:dyDescent="0.2">
      <c r="A21" t="s">
        <v>18</v>
      </c>
      <c r="B21" s="1">
        <v>18558.152480000001</v>
      </c>
      <c r="D21" s="1">
        <v>19125.771280000001</v>
      </c>
      <c r="F21" s="1">
        <v>-567.61880000000019</v>
      </c>
      <c r="H21" s="1">
        <v>-2.9678217505066815</v>
      </c>
    </row>
    <row r="22" spans="1:8" x14ac:dyDescent="0.2">
      <c r="A22" t="s">
        <v>3</v>
      </c>
    </row>
    <row r="23" spans="1:8" s="4" customFormat="1" x14ac:dyDescent="0.2">
      <c r="A23" s="4" t="s">
        <v>19</v>
      </c>
      <c r="B23" s="5">
        <v>666453.46895999985</v>
      </c>
      <c r="C23" s="5"/>
      <c r="D23" s="5">
        <v>673029.4972199999</v>
      </c>
      <c r="E23" s="5"/>
      <c r="F23" s="5">
        <v>-6576.0282600000901</v>
      </c>
      <c r="G23" s="5"/>
      <c r="H23" s="5">
        <v>-0.97707875912762832</v>
      </c>
    </row>
    <row r="25" spans="1:8" x14ac:dyDescent="0.2">
      <c r="A25" t="s">
        <v>3</v>
      </c>
    </row>
    <row r="26" spans="1:8" x14ac:dyDescent="0.2">
      <c r="H26" s="1" t="s">
        <v>3</v>
      </c>
    </row>
    <row r="27" spans="1:8" x14ac:dyDescent="0.2">
      <c r="A27" t="s">
        <v>20</v>
      </c>
      <c r="H27" s="1" t="s">
        <v>3</v>
      </c>
    </row>
    <row r="29" spans="1:8" s="4" customFormat="1" x14ac:dyDescent="0.2">
      <c r="A29" s="4" t="s">
        <v>21</v>
      </c>
      <c r="B29" s="5">
        <v>179458.08912000002</v>
      </c>
      <c r="C29" s="5"/>
      <c r="D29" s="5">
        <v>189950.67955000003</v>
      </c>
      <c r="E29" s="5"/>
      <c r="F29" s="5">
        <v>-10492.590430000011</v>
      </c>
      <c r="G29" s="5"/>
      <c r="H29" s="5">
        <v>-5.5238499040157869</v>
      </c>
    </row>
    <row r="30" spans="1:8" x14ac:dyDescent="0.2">
      <c r="A30" t="s">
        <v>22</v>
      </c>
      <c r="B30" s="1">
        <v>35335.090490000002</v>
      </c>
      <c r="C30" s="1">
        <v>0</v>
      </c>
      <c r="D30" s="1">
        <v>38869.865890000001</v>
      </c>
      <c r="F30" s="1">
        <v>-3534.7753999999986</v>
      </c>
      <c r="H30" s="1">
        <v>-9.0938708407259661</v>
      </c>
    </row>
    <row r="31" spans="1:8" x14ac:dyDescent="0.2">
      <c r="A31" t="s">
        <v>23</v>
      </c>
      <c r="B31" s="1">
        <v>29328.002510000002</v>
      </c>
      <c r="D31" s="1">
        <v>33861.33498</v>
      </c>
      <c r="F31" s="1">
        <v>-4533.3324699999976</v>
      </c>
      <c r="H31" s="1">
        <v>-13.387931907225701</v>
      </c>
    </row>
    <row r="32" spans="1:8" x14ac:dyDescent="0.2">
      <c r="A32" t="s">
        <v>24</v>
      </c>
      <c r="B32" s="1">
        <v>6007.0879800000002</v>
      </c>
      <c r="D32" s="1">
        <v>5008.5309100000004</v>
      </c>
      <c r="F32" s="1">
        <v>998.55706999999984</v>
      </c>
      <c r="H32" s="1">
        <v>19.937125036131597</v>
      </c>
    </row>
    <row r="33" spans="1:8" x14ac:dyDescent="0.2">
      <c r="A33" t="s">
        <v>12</v>
      </c>
      <c r="B33" s="1">
        <v>137590.61198000002</v>
      </c>
      <c r="D33" s="1">
        <v>144533.29482000001</v>
      </c>
      <c r="F33" s="1">
        <v>-6942.682839999994</v>
      </c>
      <c r="H33" s="1">
        <v>-4.8035180050702682</v>
      </c>
    </row>
    <row r="34" spans="1:8" x14ac:dyDescent="0.2">
      <c r="A34" t="s">
        <v>25</v>
      </c>
      <c r="B34" s="1">
        <v>6012.0287099999996</v>
      </c>
      <c r="D34" s="1">
        <v>6013.2855300000001</v>
      </c>
      <c r="F34" s="1">
        <v>-1.2568200000005163</v>
      </c>
      <c r="H34" s="1">
        <v>-2.0900720475192806E-2</v>
      </c>
    </row>
    <row r="35" spans="1:8" x14ac:dyDescent="0.2">
      <c r="A35" t="s">
        <v>26</v>
      </c>
      <c r="B35" s="1">
        <v>520.35793999999999</v>
      </c>
      <c r="D35" s="1">
        <v>534.23331000000007</v>
      </c>
      <c r="F35" s="1">
        <v>-13.875370000000089</v>
      </c>
      <c r="H35" s="1">
        <v>-2.5972491307215733</v>
      </c>
    </row>
    <row r="36" spans="1:8" x14ac:dyDescent="0.2">
      <c r="A36" t="s">
        <v>27</v>
      </c>
      <c r="B36" s="1">
        <v>298349.96635</v>
      </c>
      <c r="D36" s="1">
        <v>297021.76186999999</v>
      </c>
      <c r="F36" s="1">
        <v>1328.2044800000149</v>
      </c>
      <c r="H36" s="1">
        <v>0.44717413015055146</v>
      </c>
    </row>
    <row r="38" spans="1:8" s="4" customFormat="1" x14ac:dyDescent="0.2">
      <c r="A38" s="4" t="s">
        <v>28</v>
      </c>
      <c r="B38" s="5">
        <v>477808.05547000002</v>
      </c>
      <c r="C38" s="5"/>
      <c r="D38" s="5">
        <v>486972.44142000005</v>
      </c>
      <c r="E38" s="5"/>
      <c r="F38" s="5">
        <v>-9164.3859500000253</v>
      </c>
      <c r="G38" s="5"/>
      <c r="H38" s="5">
        <v>-1.8819105909313665</v>
      </c>
    </row>
    <row r="39" spans="1:8" x14ac:dyDescent="0.2">
      <c r="A39" t="s">
        <v>3</v>
      </c>
    </row>
    <row r="41" spans="1:8" x14ac:dyDescent="0.2">
      <c r="A41" t="s">
        <v>29</v>
      </c>
    </row>
    <row r="42" spans="1:8" x14ac:dyDescent="0.2">
      <c r="A42" t="s">
        <v>3</v>
      </c>
      <c r="B42" s="1" t="s">
        <v>3</v>
      </c>
      <c r="D42" s="1" t="s">
        <v>3</v>
      </c>
      <c r="F42" s="1" t="s">
        <v>3</v>
      </c>
      <c r="H42" s="1" t="s">
        <v>3</v>
      </c>
    </row>
    <row r="43" spans="1:8" s="4" customFormat="1" x14ac:dyDescent="0.2">
      <c r="A43" s="4" t="s">
        <v>30</v>
      </c>
      <c r="B43" s="5">
        <v>117485.5</v>
      </c>
      <c r="C43" s="5"/>
      <c r="D43" s="5">
        <v>117288.6</v>
      </c>
      <c r="E43" s="5"/>
      <c r="F43" s="5">
        <v>196.89999999999418</v>
      </c>
      <c r="G43" s="5"/>
      <c r="H43" s="5">
        <v>0.16787650291673203</v>
      </c>
    </row>
    <row r="44" spans="1:8" x14ac:dyDescent="0.2">
      <c r="A44" t="s">
        <v>31</v>
      </c>
      <c r="B44" s="1">
        <v>117642.2</v>
      </c>
      <c r="D44" s="1">
        <v>117604.6</v>
      </c>
      <c r="F44" s="1">
        <v>37.599999999991269</v>
      </c>
      <c r="H44" s="1">
        <v>3.1971538528247419E-2</v>
      </c>
    </row>
    <row r="45" spans="1:8" x14ac:dyDescent="0.2">
      <c r="A45" t="s">
        <v>32</v>
      </c>
      <c r="B45" s="1">
        <v>39572.596729999997</v>
      </c>
      <c r="D45" s="1">
        <v>39572.596729999997</v>
      </c>
      <c r="F45" s="1">
        <v>0</v>
      </c>
      <c r="H45" s="1">
        <v>0</v>
      </c>
    </row>
    <row r="46" spans="1:8" x14ac:dyDescent="0.2">
      <c r="A46" t="s">
        <v>33</v>
      </c>
      <c r="B46" s="1">
        <v>1524.7833500000002</v>
      </c>
      <c r="D46" s="1">
        <v>1524.7833500000002</v>
      </c>
      <c r="F46" s="1">
        <v>0</v>
      </c>
      <c r="H46" s="1">
        <v>0</v>
      </c>
    </row>
    <row r="47" spans="1:8" x14ac:dyDescent="0.2">
      <c r="A47" t="s">
        <v>34</v>
      </c>
      <c r="B47" s="1">
        <v>3283.5466800000004</v>
      </c>
      <c r="D47" s="1">
        <v>3283.5466800000004</v>
      </c>
      <c r="F47" s="1">
        <v>0</v>
      </c>
      <c r="H47" s="1">
        <v>0</v>
      </c>
    </row>
    <row r="48" spans="1:8" x14ac:dyDescent="0.2">
      <c r="A48" t="s">
        <v>35</v>
      </c>
      <c r="B48" s="1">
        <v>0.87935000000000008</v>
      </c>
      <c r="D48" s="1">
        <v>0.87935000000000008</v>
      </c>
      <c r="F48" s="1">
        <v>0</v>
      </c>
      <c r="H48" s="1">
        <v>0</v>
      </c>
    </row>
    <row r="50" spans="1:8" x14ac:dyDescent="0.2">
      <c r="A50" t="s">
        <v>36</v>
      </c>
      <c r="B50" s="1">
        <v>26778.107379999998</v>
      </c>
      <c r="D50" s="1">
        <v>24386.649689999998</v>
      </c>
      <c r="F50" s="1">
        <v>2391.4576899999993</v>
      </c>
      <c r="H50" s="1">
        <v>9.8064216298667777</v>
      </c>
    </row>
    <row r="51" spans="1:8" s="4" customFormat="1" x14ac:dyDescent="0.2">
      <c r="A51" s="4" t="s">
        <v>37</v>
      </c>
      <c r="B51" s="5">
        <v>188645.41349000001</v>
      </c>
      <c r="C51" s="5"/>
      <c r="D51" s="5">
        <v>186057.0558</v>
      </c>
      <c r="E51" s="5"/>
      <c r="F51" s="5">
        <v>2588.3576899999935</v>
      </c>
      <c r="G51" s="5"/>
      <c r="H51" s="5">
        <v>1.3911634142928286</v>
      </c>
    </row>
    <row r="53" spans="1:8" s="4" customFormat="1" x14ac:dyDescent="0.2">
      <c r="A53" s="4" t="s">
        <v>38</v>
      </c>
      <c r="B53" s="5">
        <v>666453.46895999997</v>
      </c>
      <c r="C53" s="5"/>
      <c r="D53" s="5">
        <v>673029.49722000002</v>
      </c>
      <c r="E53" s="5"/>
      <c r="F53" s="5">
        <v>-6576.0282600000501</v>
      </c>
      <c r="G53" s="5"/>
      <c r="H53" s="5">
        <v>-0.97707875912762199</v>
      </c>
    </row>
    <row r="54" spans="1:8" x14ac:dyDescent="0.2">
      <c r="A54" t="s">
        <v>3</v>
      </c>
    </row>
  </sheetData>
  <mergeCells count="3">
    <mergeCell ref="A1:H1"/>
    <mergeCell ref="A3:H3"/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A37F-B67B-403E-9932-549A237C1228}">
  <dimension ref="A1:H50"/>
  <sheetViews>
    <sheetView topLeftCell="A21" workbookViewId="0">
      <selection activeCell="D51" sqref="D51"/>
    </sheetView>
  </sheetViews>
  <sheetFormatPr baseColWidth="10" defaultRowHeight="12.75" x14ac:dyDescent="0.2"/>
  <cols>
    <col min="1" max="1" width="90.42578125" bestFit="1" customWidth="1"/>
    <col min="2" max="2" width="11.42578125" style="1"/>
    <col min="3" max="3" width="2.140625" style="1" customWidth="1"/>
    <col min="4" max="4" width="11.42578125" style="1"/>
    <col min="5" max="5" width="2.140625" style="1" customWidth="1"/>
    <col min="6" max="6" width="14.140625" style="1" bestFit="1" customWidth="1"/>
    <col min="7" max="7" width="2.42578125" style="1" customWidth="1"/>
    <col min="8" max="8" width="11.42578125" style="1"/>
  </cols>
  <sheetData>
    <row r="1" spans="1:8" x14ac:dyDescent="0.2">
      <c r="A1" s="2" t="s">
        <v>39</v>
      </c>
      <c r="B1" s="2"/>
      <c r="C1" s="2"/>
      <c r="D1" s="2"/>
      <c r="E1" s="2"/>
      <c r="F1" s="2"/>
      <c r="G1" s="2"/>
      <c r="H1" s="2"/>
    </row>
    <row r="2" spans="1:8" x14ac:dyDescent="0.2">
      <c r="A2" s="2" t="s">
        <v>40</v>
      </c>
      <c r="B2" s="2"/>
      <c r="C2" s="2"/>
      <c r="D2" s="2"/>
      <c r="E2" s="2"/>
      <c r="F2" s="2"/>
      <c r="G2" s="2"/>
      <c r="H2" s="2"/>
    </row>
    <row r="3" spans="1:8" x14ac:dyDescent="0.2">
      <c r="A3" s="2" t="s">
        <v>70</v>
      </c>
      <c r="B3" s="2"/>
      <c r="C3" s="2"/>
      <c r="D3" s="2"/>
      <c r="E3" s="2"/>
      <c r="F3" s="2"/>
      <c r="G3" s="2"/>
      <c r="H3" s="2"/>
    </row>
    <row r="4" spans="1:8" x14ac:dyDescent="0.2">
      <c r="A4" s="2" t="s">
        <v>2</v>
      </c>
      <c r="B4" s="2"/>
      <c r="C4" s="2"/>
      <c r="D4" s="2"/>
      <c r="E4" s="2"/>
      <c r="F4" s="2"/>
      <c r="G4" s="2"/>
      <c r="H4" s="2"/>
    </row>
    <row r="6" spans="1:8" s="4" customFormat="1" x14ac:dyDescent="0.2">
      <c r="B6" s="5"/>
      <c r="C6" s="5"/>
      <c r="D6" s="5"/>
      <c r="E6" s="5" t="s">
        <v>42</v>
      </c>
      <c r="F6" s="5"/>
      <c r="G6" s="5"/>
      <c r="H6" s="5"/>
    </row>
    <row r="7" spans="1:8" s="4" customFormat="1" x14ac:dyDescent="0.2">
      <c r="A7" s="4" t="s">
        <v>43</v>
      </c>
      <c r="B7" s="5" t="s">
        <v>68</v>
      </c>
      <c r="C7" s="5"/>
      <c r="D7" s="5" t="s">
        <v>69</v>
      </c>
      <c r="E7" s="5"/>
      <c r="F7" s="5" t="s">
        <v>6</v>
      </c>
      <c r="G7" s="5"/>
      <c r="H7" s="5" t="s">
        <v>46</v>
      </c>
    </row>
    <row r="9" spans="1:8" x14ac:dyDescent="0.2">
      <c r="A9" t="s">
        <v>47</v>
      </c>
      <c r="B9" s="1">
        <v>32998.172689999999</v>
      </c>
      <c r="D9" s="1">
        <v>30039.079229999999</v>
      </c>
      <c r="F9" s="1">
        <f>SUM(B9-D9)</f>
        <v>2959.0934600000001</v>
      </c>
      <c r="H9" s="1">
        <f>F9/D9%</f>
        <v>9.8508127940378287</v>
      </c>
    </row>
    <row r="11" spans="1:8" x14ac:dyDescent="0.2">
      <c r="A11" t="s">
        <v>11</v>
      </c>
      <c r="B11" s="1">
        <v>7749.3083799999995</v>
      </c>
      <c r="D11" s="1">
        <v>7003.4397099999996</v>
      </c>
      <c r="F11" s="1">
        <f t="shared" ref="F11:F13" si="0">SUM(B11-D11)</f>
        <v>745.86866999999984</v>
      </c>
      <c r="H11" s="1">
        <f>F11/D11%</f>
        <v>10.650033424789772</v>
      </c>
    </row>
    <row r="12" spans="1:8" x14ac:dyDescent="0.2">
      <c r="A12" t="s">
        <v>10</v>
      </c>
      <c r="B12" s="1">
        <v>100.68142999999999</v>
      </c>
      <c r="D12" s="1">
        <v>86.773600000000002</v>
      </c>
      <c r="F12" s="1">
        <f t="shared" si="0"/>
        <v>13.90782999999999</v>
      </c>
      <c r="H12" s="1">
        <f>F12/D12%</f>
        <v>16.027720412660059</v>
      </c>
    </row>
    <row r="13" spans="1:8" x14ac:dyDescent="0.2">
      <c r="A13" t="s">
        <v>48</v>
      </c>
      <c r="B13" s="1">
        <v>1889.5638899999999</v>
      </c>
      <c r="D13" s="1">
        <v>1616.4592700000001</v>
      </c>
      <c r="F13" s="1">
        <f t="shared" si="0"/>
        <v>273.10461999999984</v>
      </c>
      <c r="H13" s="1">
        <f>F13/D13%</f>
        <v>16.895236710789494</v>
      </c>
    </row>
    <row r="15" spans="1:8" s="4" customFormat="1" x14ac:dyDescent="0.2">
      <c r="B15" s="5">
        <v>42737.726389999996</v>
      </c>
      <c r="C15" s="5"/>
      <c r="D15" s="5">
        <v>38745.751810000002</v>
      </c>
      <c r="E15" s="5"/>
      <c r="F15" s="5">
        <f>SUM(B15-D15)</f>
        <v>3991.9745799999946</v>
      </c>
      <c r="G15" s="5"/>
      <c r="H15" s="5">
        <f>F15/D15%</f>
        <v>10.302999409007969</v>
      </c>
    </row>
    <row r="18" spans="1:8" s="4" customFormat="1" x14ac:dyDescent="0.2">
      <c r="A18" s="4" t="s">
        <v>49</v>
      </c>
      <c r="B18" s="5"/>
      <c r="C18" s="5"/>
      <c r="D18" s="5"/>
      <c r="E18" s="5"/>
      <c r="F18" s="5"/>
      <c r="G18" s="5"/>
      <c r="H18" s="5"/>
    </row>
    <row r="20" spans="1:8" x14ac:dyDescent="0.2">
      <c r="A20" t="s">
        <v>22</v>
      </c>
      <c r="B20" s="1">
        <v>152.05101000000002</v>
      </c>
      <c r="D20" s="1">
        <v>129.03083000000001</v>
      </c>
      <c r="F20" s="1">
        <f t="shared" ref="F20:F25" si="1">SUM(B20-D20)</f>
        <v>23.020180000000011</v>
      </c>
      <c r="H20" s="1">
        <f t="shared" ref="H20:H25" si="2">F20/D20%</f>
        <v>17.84083695346299</v>
      </c>
    </row>
    <row r="21" spans="1:8" x14ac:dyDescent="0.2">
      <c r="A21" t="s">
        <v>50</v>
      </c>
      <c r="B21" s="1">
        <v>9685.6145299999989</v>
      </c>
      <c r="D21" s="1">
        <v>8758.7876999999989</v>
      </c>
      <c r="F21" s="1">
        <f t="shared" si="1"/>
        <v>926.82682999999997</v>
      </c>
      <c r="H21" s="1">
        <f t="shared" si="2"/>
        <v>10.581679357292792</v>
      </c>
    </row>
    <row r="22" spans="1:8" x14ac:dyDescent="0.2">
      <c r="A22" t="s">
        <v>51</v>
      </c>
      <c r="B22" s="1">
        <v>800.11239999999998</v>
      </c>
      <c r="D22" s="1">
        <v>747.09636</v>
      </c>
      <c r="F22" s="1">
        <f t="shared" si="1"/>
        <v>53.016039999999975</v>
      </c>
      <c r="H22" s="1">
        <f t="shared" si="2"/>
        <v>7.0962787183168681</v>
      </c>
    </row>
    <row r="23" spans="1:8" x14ac:dyDescent="0.2">
      <c r="A23" t="s">
        <v>25</v>
      </c>
      <c r="B23" s="1">
        <v>408.06446</v>
      </c>
      <c r="D23" s="1">
        <v>370.35884000000004</v>
      </c>
      <c r="F23" s="1">
        <f t="shared" si="1"/>
        <v>37.705619999999954</v>
      </c>
      <c r="H23" s="1">
        <f t="shared" si="2"/>
        <v>10.180834349734962</v>
      </c>
    </row>
    <row r="24" spans="1:8" x14ac:dyDescent="0.2">
      <c r="A24" t="s">
        <v>53</v>
      </c>
      <c r="B24" s="1">
        <v>140.85974999999999</v>
      </c>
      <c r="D24" s="1">
        <v>121.93216000000001</v>
      </c>
      <c r="F24" s="1">
        <f t="shared" si="1"/>
        <v>18.927589999999981</v>
      </c>
      <c r="H24" s="1">
        <f t="shared" si="2"/>
        <v>15.523049866417507</v>
      </c>
    </row>
    <row r="25" spans="1:8" x14ac:dyDescent="0.2">
      <c r="B25" s="1">
        <v>11186.702149999997</v>
      </c>
      <c r="D25" s="1">
        <v>10127.205889999999</v>
      </c>
      <c r="F25" s="1">
        <f t="shared" si="1"/>
        <v>1059.4962599999981</v>
      </c>
      <c r="H25" s="1">
        <f t="shared" si="2"/>
        <v>10.461881307717722</v>
      </c>
    </row>
    <row r="27" spans="1:8" x14ac:dyDescent="0.2">
      <c r="A27" t="s">
        <v>54</v>
      </c>
      <c r="B27" s="1">
        <v>226.09242</v>
      </c>
      <c r="D27" s="1">
        <v>223.32033999999999</v>
      </c>
      <c r="F27" s="1">
        <f t="shared" ref="F27:F28" si="3">SUM(B27-D27)</f>
        <v>2.7720800000000168</v>
      </c>
      <c r="H27" s="1">
        <f t="shared" ref="H27:H28" si="4">F27/D27%</f>
        <v>1.241302068589013</v>
      </c>
    </row>
    <row r="28" spans="1:8" x14ac:dyDescent="0.2">
      <c r="B28" s="1">
        <v>11412.794569999998</v>
      </c>
      <c r="D28" s="1">
        <v>10350.526229999999</v>
      </c>
      <c r="F28" s="1">
        <f t="shared" si="3"/>
        <v>1062.2683399999987</v>
      </c>
      <c r="H28" s="1">
        <f t="shared" si="4"/>
        <v>10.262940418634143</v>
      </c>
    </row>
    <row r="30" spans="1:8" s="4" customFormat="1" x14ac:dyDescent="0.2">
      <c r="A30" s="4" t="s">
        <v>55</v>
      </c>
      <c r="B30" s="5">
        <v>31324.931819999998</v>
      </c>
      <c r="C30" s="5"/>
      <c r="D30" s="5">
        <v>28395.225580000002</v>
      </c>
      <c r="E30" s="5"/>
      <c r="F30" s="5">
        <f>SUM(B30-D30)</f>
        <v>2929.7062399999959</v>
      </c>
      <c r="G30" s="5"/>
      <c r="H30" s="5">
        <f>F30/D30%</f>
        <v>10.317601569129691</v>
      </c>
    </row>
    <row r="32" spans="1:8" x14ac:dyDescent="0.2">
      <c r="A32" t="s">
        <v>56</v>
      </c>
      <c r="B32" s="1">
        <v>19548.970430000001</v>
      </c>
      <c r="D32" s="1">
        <v>17667.142680000001</v>
      </c>
      <c r="F32" s="1">
        <f>SUM(B32-D32)</f>
        <v>1881.8277500000004</v>
      </c>
      <c r="H32" s="1">
        <f>F32/D32%</f>
        <v>10.65156819121812</v>
      </c>
    </row>
    <row r="34" spans="1:8" x14ac:dyDescent="0.2">
      <c r="A34" t="s">
        <v>71</v>
      </c>
      <c r="B34" s="1">
        <v>10173.0355</v>
      </c>
      <c r="D34" s="1">
        <v>9238.1602300000013</v>
      </c>
      <c r="F34" s="1">
        <f>SUM(B34-D34)</f>
        <v>934.87526999999864</v>
      </c>
      <c r="H34" s="1">
        <f>F34/D34%</f>
        <v>10.119712656250373</v>
      </c>
    </row>
    <row r="36" spans="1:8" s="4" customFormat="1" x14ac:dyDescent="0.2">
      <c r="A36" s="4" t="s">
        <v>58</v>
      </c>
      <c r="B36" s="5">
        <v>9375.9349300000013</v>
      </c>
      <c r="C36" s="5"/>
      <c r="D36" s="5">
        <v>8428.9824499999995</v>
      </c>
      <c r="E36" s="5"/>
      <c r="F36" s="5">
        <f>SUM(B36-D36)</f>
        <v>946.95248000000174</v>
      </c>
      <c r="G36" s="5"/>
      <c r="H36" s="5">
        <f>F36/D36%</f>
        <v>11.234481571378783</v>
      </c>
    </row>
    <row r="38" spans="1:8" x14ac:dyDescent="0.2">
      <c r="A38" t="s">
        <v>59</v>
      </c>
      <c r="B38" s="1">
        <v>1105.18977</v>
      </c>
      <c r="D38" s="1">
        <v>1094.76667</v>
      </c>
      <c r="F38" s="1">
        <f>SUM(B38-D38)</f>
        <v>10.423099999999977</v>
      </c>
      <c r="H38" s="1">
        <f>F38/D38%</f>
        <v>0.95208415506474797</v>
      </c>
    </row>
    <row r="40" spans="1:8" s="4" customFormat="1" x14ac:dyDescent="0.2">
      <c r="A40" s="4" t="s">
        <v>60</v>
      </c>
      <c r="B40" s="5">
        <v>10989.260020000002</v>
      </c>
      <c r="C40" s="5"/>
      <c r="D40" s="5">
        <v>10017.1</v>
      </c>
      <c r="E40" s="5"/>
      <c r="F40" s="5">
        <f t="shared" ref="F40:F43" si="5">SUM(B40-D40)</f>
        <v>972.16002000000117</v>
      </c>
      <c r="G40" s="5"/>
      <c r="H40" s="5">
        <f t="shared" ref="H40:H43" si="6">F40/D40%</f>
        <v>9.7050046420620841</v>
      </c>
    </row>
    <row r="41" spans="1:8" x14ac:dyDescent="0.2">
      <c r="A41" t="s">
        <v>61</v>
      </c>
      <c r="B41" s="1">
        <v>9172</v>
      </c>
      <c r="D41" s="1">
        <v>9172.1</v>
      </c>
      <c r="F41" s="1">
        <f t="shared" si="5"/>
        <v>-0.1000000000003638</v>
      </c>
      <c r="H41" s="1">
        <f t="shared" si="6"/>
        <v>-1.0902628623800851E-3</v>
      </c>
    </row>
    <row r="42" spans="1:8" x14ac:dyDescent="0.2">
      <c r="A42" t="s">
        <v>62</v>
      </c>
      <c r="B42" s="1">
        <v>615.79999999999995</v>
      </c>
      <c r="D42" s="1">
        <v>615.79999999999995</v>
      </c>
      <c r="F42" s="1">
        <f t="shared" si="5"/>
        <v>0</v>
      </c>
      <c r="H42" s="1">
        <f t="shared" si="6"/>
        <v>0</v>
      </c>
    </row>
    <row r="43" spans="1:8" x14ac:dyDescent="0.2">
      <c r="A43" t="s">
        <v>63</v>
      </c>
      <c r="B43" s="1">
        <v>1201.4600200000016</v>
      </c>
      <c r="D43" s="1">
        <v>229.2</v>
      </c>
      <c r="F43" s="1">
        <f t="shared" si="5"/>
        <v>972.26002000000153</v>
      </c>
      <c r="H43" s="1">
        <f t="shared" si="6"/>
        <v>424.19721640488729</v>
      </c>
    </row>
    <row r="47" spans="1:8" s="4" customFormat="1" x14ac:dyDescent="0.2">
      <c r="A47" s="4" t="s">
        <v>64</v>
      </c>
      <c r="B47" s="5">
        <v>30816.796499999997</v>
      </c>
      <c r="C47" s="5"/>
      <c r="D47" s="5">
        <v>27901.9</v>
      </c>
      <c r="E47" s="5"/>
      <c r="F47" s="5">
        <f>SUM(B47-D47)</f>
        <v>2914.8964999999953</v>
      </c>
      <c r="G47" s="5"/>
      <c r="H47" s="5">
        <f>F47/D47%</f>
        <v>10.44694626530808</v>
      </c>
    </row>
    <row r="48" spans="1:8" x14ac:dyDescent="0.2">
      <c r="A48" t="s">
        <v>65</v>
      </c>
      <c r="B48" s="1">
        <v>4038.68912</v>
      </c>
      <c r="D48" s="1">
        <v>3515.3</v>
      </c>
      <c r="F48" s="1">
        <v>0</v>
      </c>
      <c r="H48" s="1">
        <v>0</v>
      </c>
    </row>
    <row r="50" spans="1:8" s="4" customFormat="1" x14ac:dyDescent="0.2">
      <c r="A50" s="4" t="s">
        <v>66</v>
      </c>
      <c r="B50" s="5">
        <v>26778.107379999998</v>
      </c>
      <c r="C50" s="5"/>
      <c r="D50" s="5">
        <v>24386.6</v>
      </c>
      <c r="E50" s="5"/>
      <c r="F50" s="5">
        <f>SUM(B50-D50)</f>
        <v>2391.5073799999991</v>
      </c>
      <c r="G50" s="5"/>
      <c r="H50" s="5">
        <f>F50/D50%</f>
        <v>9.8066453708183978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NOV 2024-2024 </vt:lpstr>
      <vt:lpstr>ESTAD.RESULT. NOV 2024-2023 </vt:lpstr>
      <vt:lpstr>BALANCE NOV Y OCT 2024 </vt:lpstr>
      <vt:lpstr>ESTAD.RESULT. NOV Y OCT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2024-12-09T15:18:43Z</dcterms:created>
  <dcterms:modified xsi:type="dcterms:W3CDTF">2024-12-09T17:04:34Z</dcterms:modified>
</cp:coreProperties>
</file>