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4\BOLSA DE VALORES\11. NOV 2024\"/>
    </mc:Choice>
  </mc:AlternateContent>
  <xr:revisionPtr revIDLastSave="0" documentId="8_{2A726B06-DB8C-4CF9-9361-B6ABD3FD8A91}" xr6:coauthVersionLast="47" xr6:coauthVersionMax="47" xr10:uidLastSave="{00000000-0000-0000-0000-000000000000}"/>
  <bookViews>
    <workbookView xWindow="-120" yWindow="-120" windowWidth="29040" windowHeight="15840" xr2:uid="{791E07DE-B081-4806-A7E4-5622E1D7276A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25" i="1"/>
  <c r="C53" i="1"/>
  <c r="C47" i="1"/>
  <c r="C42" i="1"/>
  <c r="C20" i="1"/>
  <c r="C28" i="1"/>
  <c r="C96" i="1"/>
  <c r="C88" i="1"/>
  <c r="C81" i="1"/>
  <c r="C95" i="1"/>
  <c r="C99" i="1"/>
  <c r="C102" i="1"/>
  <c r="C106" i="1"/>
  <c r="C48" i="1"/>
  <c r="C54" i="1"/>
</calcChain>
</file>

<file path=xl/sharedStrings.xml><?xml version="1.0" encoding="utf-8"?>
<sst xmlns="http://schemas.openxmlformats.org/spreadsheetml/2006/main" count="79" uniqueCount="70">
  <si>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</si>
  <si>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</si>
  <si>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</si>
  <si>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</si>
  <si>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</si>
  <si>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</si>
  <si>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</si>
  <si>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</si>
  <si>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</si>
  <si>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</si>
  <si>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</si>
  <si>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</si>
  <si>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</si>
  <si>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</si>
  <si>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</si>
  <si>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</si>
  <si>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</si>
  <si>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</si>
  <si>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</si>
  <si>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</si>
  <si>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</si>
  <si>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</si>
  <si>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</si>
  <si>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</si>
  <si>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</si>
  <si>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</si>
  <si>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</si>
  <si>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</si>
  <si>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</si>
  <si>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</si>
  <si>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</si>
  <si>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</si>
  <si>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</si>
  <si>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</si>
  <si>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</si>
  <si>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</si>
  <si>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</si>
  <si>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</si>
  <si>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</si>
  <si>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</si>
  <si>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</si>
  <si>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</si>
  <si>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</si>
  <si>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</si>
  <si>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</si>
  <si>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</si>
  <si>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</si>
  <si>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</si>
  <si>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</si>
  <si>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</si>
  <si>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</si>
  <si>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</si>
  <si>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</si>
  <si>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</si>
  <si>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</si>
  <si>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</si>
  <si>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</si>
  <si>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</si>
  <si>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</si>
  <si>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</si>
  <si>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</si>
  <si>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</si>
  <si>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</si>
  <si>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</si>
  <si>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José Jonathan Arévalo Cornejo</t>
  </si>
  <si>
    <t>Director General y Representante Legal</t>
  </si>
  <si>
    <t xml:space="preserve">   Contador General</t>
  </si>
  <si>
    <t>Al 30 de noviembre de 2024</t>
  </si>
  <si>
    <t>Por los períodos del 1 de enero al  Al 30 de noviembre de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</si>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</sst>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8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 xr:uid="{A78B0BBE-E185-4422-946A-D9E123F92B49}"/>
    <cellStyle name="Normal" xfId="0" builtinId="0"/>
    <cellStyle name="Normal_Bal, Utl, Fluj y anex" xfId="3" xr:uid="{431D6957-E510-426B-8461-DFF1E0D38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5" name="AutoShape 5" descr="Resultado de imagen para mapfre">
          <a:extLst>
            <a:ext uri="{FF2B5EF4-FFF2-40B4-BE49-F238E27FC236}">
              <a16:creationId xmlns:a16="http://schemas.microsoft.com/office/drawing/2014/main" id="{4D4863A1-034C-EECF-6CB8-8F415534F47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6" name="AutoShape 6" descr="Resultado de imagen para mapfre">
          <a:extLst>
            <a:ext uri="{FF2B5EF4-FFF2-40B4-BE49-F238E27FC236}">
              <a16:creationId xmlns:a16="http://schemas.microsoft.com/office/drawing/2014/main" id="{5EAA1324-DFFB-6445-3590-E46974A102A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77" name="Imagen 1">
          <a:extLst>
            <a:ext uri="{FF2B5EF4-FFF2-40B4-BE49-F238E27FC236}">
              <a16:creationId xmlns:a16="http://schemas.microsoft.com/office/drawing/2014/main" id="{1C9340B3-4EDE-20CE-B2DB-C2BA83D9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78" name="Imagen 6">
          <a:extLst>
            <a:ext uri="{FF2B5EF4-FFF2-40B4-BE49-F238E27FC236}">
              <a16:creationId xmlns:a16="http://schemas.microsoft.com/office/drawing/2014/main" id="{E4D25D38-2740-6F31-43A3-0760467ED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3FD9-7304-44DB-AB58-F2C648E49EF1}">
  <dimension ref="A2:G121"/>
  <sheetViews>
    <sheetView showGridLines="0" tabSelected="1" topLeftCell="A51" zoomScale="115" zoomScaleNormal="115" workbookViewId="0">
      <selection activeCell="A75" sqref="A75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61"/>
      <c r="B2" s="61"/>
      <c r="C2" s="61"/>
      <c r="G2" s="21"/>
    </row>
    <row r="3" spans="1:7">
      <c r="A3" s="16"/>
      <c r="B3" s="16"/>
      <c r="C3" s="16"/>
      <c r="E3" s="21"/>
    </row>
    <row r="4" spans="1:7">
      <c r="A4" s="4" t="s">
        <v>63</v>
      </c>
      <c r="B4" s="16"/>
      <c r="C4" s="16"/>
      <c r="G4" s="21"/>
    </row>
    <row r="5" spans="1:7">
      <c r="A5" s="1" t="s">
        <v>2</v>
      </c>
      <c r="B5" s="16"/>
      <c r="C5" s="16"/>
      <c r="F5" s="59"/>
    </row>
    <row r="6" spans="1:7">
      <c r="A6" s="20" t="s">
        <v>3</v>
      </c>
      <c r="B6" s="16"/>
      <c r="C6" s="16"/>
      <c r="F6" s="59"/>
    </row>
    <row r="7" spans="1:7">
      <c r="A7" s="2" t="s">
        <v>5</v>
      </c>
      <c r="B7" s="17"/>
      <c r="C7" s="17"/>
      <c r="F7" s="60"/>
    </row>
    <row r="8" spans="1:7">
      <c r="A8" s="5" t="s">
        <v>67</v>
      </c>
      <c r="B8" s="17"/>
      <c r="C8" s="17"/>
      <c r="F8" s="60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 t="s">
        <v>69</v>
      </c>
    </row>
    <row r="13" spans="1:7">
      <c r="A13" s="42" t="s">
        <v>29</v>
      </c>
      <c r="C13" s="49"/>
    </row>
    <row r="14" spans="1:7">
      <c r="A14" s="43" t="s">
        <v>30</v>
      </c>
      <c r="C14" s="50">
        <v>4152.8</v>
      </c>
    </row>
    <row r="15" spans="1:7">
      <c r="A15" s="43" t="s">
        <v>31</v>
      </c>
      <c r="C15" s="50">
        <v>4.3</v>
      </c>
    </row>
    <row r="16" spans="1:7">
      <c r="A16" s="43" t="s">
        <v>32</v>
      </c>
      <c r="C16" s="50">
        <v>52847.9</v>
      </c>
    </row>
    <row r="17" spans="1:3">
      <c r="A17" s="43" t="s">
        <v>33</v>
      </c>
      <c r="C17" s="50">
        <v>4112</v>
      </c>
    </row>
    <row r="18" spans="1:3">
      <c r="A18" s="43" t="s">
        <v>34</v>
      </c>
      <c r="B18" s="11"/>
      <c r="C18" s="50">
        <v>32521.5</v>
      </c>
    </row>
    <row r="19" spans="1:3">
      <c r="A19" s="43" t="s">
        <v>35</v>
      </c>
      <c r="C19" s="51">
        <v>4710.8999999999996</v>
      </c>
    </row>
    <row r="20" spans="1:3">
      <c r="A20" s="42"/>
      <c r="C20" s="50">
        <f>SUM(C14:C19)</f>
        <v>98349.4</v>
      </c>
    </row>
    <row r="21" spans="1:3">
      <c r="A21" s="42" t="s">
        <v>36</v>
      </c>
      <c r="C21" s="50"/>
    </row>
    <row r="22" spans="1:3">
      <c r="A22" s="54" t="s">
        <v>60</v>
      </c>
      <c r="C22" s="50">
        <v>16.3</v>
      </c>
    </row>
    <row r="23" spans="1:3">
      <c r="A23" s="43" t="s">
        <v>37</v>
      </c>
      <c r="C23" s="50">
        <v>332.9</v>
      </c>
    </row>
    <row r="24" spans="1:3">
      <c r="A24" s="43" t="s">
        <v>38</v>
      </c>
      <c r="C24" s="51">
        <v>11071.2</v>
      </c>
    </row>
    <row r="25" spans="1:3">
      <c r="A25" s="42"/>
      <c r="B25" s="11"/>
      <c r="C25" s="50">
        <f>SUM(C22:C24)</f>
        <v>11420.400000000001</v>
      </c>
    </row>
    <row r="26" spans="1:3">
      <c r="A26" s="42" t="s">
        <v>39</v>
      </c>
      <c r="B26" s="11"/>
      <c r="C26" s="50"/>
    </row>
    <row r="27" spans="1:3">
      <c r="A27" s="43" t="s">
        <v>40</v>
      </c>
      <c r="C27" s="51">
        <v>1702</v>
      </c>
    </row>
    <row r="28" spans="1:3" ht="13.5" thickBot="1">
      <c r="A28" s="44" t="s">
        <v>41</v>
      </c>
      <c r="C28" s="52">
        <f>+C27+C25+C20</f>
        <v>111471.79999999999</v>
      </c>
    </row>
    <row r="29" spans="1:3" ht="13.5" thickTop="1">
      <c r="A29" s="42"/>
      <c r="C29" s="50"/>
    </row>
    <row r="30" spans="1:3">
      <c r="A30" s="41" t="s">
        <v>42</v>
      </c>
      <c r="C30" s="50"/>
    </row>
    <row r="31" spans="1:3">
      <c r="A31" s="42" t="s">
        <v>43</v>
      </c>
      <c r="C31" s="50"/>
    </row>
    <row r="32" spans="1:3">
      <c r="A32" s="43" t="s">
        <v>44</v>
      </c>
      <c r="C32" s="50">
        <v>2330.3000000000002</v>
      </c>
    </row>
    <row r="33" spans="1:3">
      <c r="A33" s="56" t="s">
        <v>61</v>
      </c>
      <c r="C33" s="55">
        <v>0</v>
      </c>
    </row>
    <row r="34" spans="1:3">
      <c r="A34" s="43" t="s">
        <v>45</v>
      </c>
      <c r="C34" s="50">
        <v>8118.6</v>
      </c>
    </row>
    <row r="35" spans="1:3">
      <c r="A35" s="43" t="s">
        <v>46</v>
      </c>
      <c r="C35" s="50">
        <v>5318.4</v>
      </c>
    </row>
    <row r="36" spans="1:3">
      <c r="A36" s="58" t="s">
        <v>62</v>
      </c>
      <c r="C36" s="57">
        <v>0</v>
      </c>
    </row>
    <row r="37" spans="1:3">
      <c r="A37" s="42"/>
      <c r="C37" s="53">
        <f>SUM(C32:C36)</f>
        <v>15767.300000000001</v>
      </c>
    </row>
    <row r="38" spans="1:3">
      <c r="A38" s="42" t="s">
        <v>47</v>
      </c>
      <c r="C38" s="50"/>
    </row>
    <row r="39" spans="1:3">
      <c r="A39" s="43" t="s">
        <v>48</v>
      </c>
      <c r="B39" s="11"/>
      <c r="C39" s="50">
        <v>8620</v>
      </c>
    </row>
    <row r="40" spans="1:3">
      <c r="A40" s="43" t="s">
        <v>0</v>
      </c>
      <c r="C40" s="50">
        <v>277.89999999999998</v>
      </c>
    </row>
    <row r="41" spans="1:3">
      <c r="A41" s="43" t="s">
        <v>49</v>
      </c>
      <c r="C41" s="51">
        <v>5729.9</v>
      </c>
    </row>
    <row r="42" spans="1:3">
      <c r="A42" s="42"/>
      <c r="C42" s="53">
        <f>SUM(C39:C41)</f>
        <v>14627.8</v>
      </c>
    </row>
    <row r="43" spans="1:3">
      <c r="A43" s="42" t="s">
        <v>50</v>
      </c>
      <c r="C43" s="50"/>
    </row>
    <row r="44" spans="1:3">
      <c r="A44" s="43" t="s">
        <v>51</v>
      </c>
      <c r="B44" s="11"/>
      <c r="C44" s="50">
        <v>15278.9</v>
      </c>
    </row>
    <row r="45" spans="1:3">
      <c r="A45" s="43" t="s">
        <v>52</v>
      </c>
      <c r="B45" s="11"/>
      <c r="C45" s="50">
        <v>19205</v>
      </c>
    </row>
    <row r="46" spans="1:3">
      <c r="A46" s="43" t="s">
        <v>53</v>
      </c>
      <c r="C46" s="50">
        <v>9147.1</v>
      </c>
    </row>
    <row r="47" spans="1:3">
      <c r="A47" s="42"/>
      <c r="C47" s="53">
        <f>SUM(C44:C46)</f>
        <v>43631</v>
      </c>
    </row>
    <row r="48" spans="1:3">
      <c r="A48" s="44" t="s">
        <v>54</v>
      </c>
      <c r="C48" s="53">
        <f>C37+C42+C47</f>
        <v>74026.100000000006</v>
      </c>
    </row>
    <row r="49" spans="1:3">
      <c r="A49" s="45"/>
      <c r="C49" s="62"/>
    </row>
    <row r="50" spans="1:3">
      <c r="A50" s="45" t="s">
        <v>55</v>
      </c>
      <c r="C50" s="62"/>
    </row>
    <row r="51" spans="1:3">
      <c r="A51" s="46" t="s">
        <v>56</v>
      </c>
      <c r="B51" s="11"/>
      <c r="C51" s="50">
        <v>15000</v>
      </c>
    </row>
    <row r="52" spans="1:3">
      <c r="A52" s="47" t="s">
        <v>57</v>
      </c>
      <c r="B52" s="11"/>
      <c r="C52" s="51">
        <v>22445.7</v>
      </c>
    </row>
    <row r="53" spans="1:3">
      <c r="A53" s="45" t="s">
        <v>58</v>
      </c>
      <c r="B53" s="11"/>
      <c r="C53" s="53">
        <f>SUM(C51:C52)</f>
        <v>37445.699999999997</v>
      </c>
    </row>
    <row r="54" spans="1:3" ht="13.5" thickBot="1">
      <c r="A54" s="45" t="s">
        <v>59</v>
      </c>
      <c r="C54" s="52">
        <f>C48+C53</f>
        <v>111471.8</v>
      </c>
    </row>
    <row r="55" spans="1:3" ht="13.5" thickTop="1"/>
    <row r="60" spans="1:3">
      <c r="A60" s="12" t="s">
        <v>7</v>
      </c>
      <c r="B60" s="13" t="s">
        <v>64</v>
      </c>
      <c r="C60" s="12"/>
    </row>
    <row r="61" spans="1:3">
      <c r="A61" s="12" t="s">
        <v>65</v>
      </c>
      <c r="B61" s="14" t="s">
        <v>66</v>
      </c>
      <c r="C61" s="12"/>
    </row>
    <row r="62" spans="1:3">
      <c r="B62" s="12"/>
      <c r="C62" s="12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  <row r="71" spans="1:3">
      <c r="A71" s="4" t="s">
        <v>63</v>
      </c>
      <c r="B71" s="18"/>
      <c r="C71" s="18"/>
    </row>
    <row r="72" spans="1:3">
      <c r="A72" s="20" t="s">
        <v>2</v>
      </c>
      <c r="B72" s="18"/>
      <c r="C72" s="18"/>
    </row>
    <row r="73" spans="1:3">
      <c r="A73" s="20" t="s">
        <v>3</v>
      </c>
      <c r="B73" s="18"/>
      <c r="C73" s="18"/>
    </row>
    <row r="74" spans="1:3">
      <c r="A74" s="18" t="s">
        <v>6</v>
      </c>
      <c r="B74" s="18"/>
      <c r="C74" s="18"/>
    </row>
    <row r="75" spans="1:3">
      <c r="A75" s="20" t="s">
        <v>68</v>
      </c>
      <c r="B75" s="18"/>
      <c r="C75" s="18"/>
    </row>
    <row r="76" spans="1:3">
      <c r="A76" s="20" t="s">
        <v>4</v>
      </c>
      <c r="B76" s="18"/>
      <c r="C76" s="18"/>
    </row>
    <row r="77" spans="1:3" ht="13.5" thickBot="1">
      <c r="A77" s="19"/>
      <c r="B77" s="19"/>
      <c r="C77" s="19"/>
    </row>
    <row r="78" spans="1:3">
      <c r="A78" s="15"/>
      <c r="B78" s="15"/>
      <c r="C78" s="15"/>
    </row>
    <row r="79" spans="1:3">
      <c r="C79" s="63" t="s">
        <v>69</v>
      </c>
    </row>
    <row r="80" spans="1:3">
      <c r="C80" s="9"/>
    </row>
    <row r="81" spans="1:3">
      <c r="A81" s="37" t="s">
        <v>8</v>
      </c>
      <c r="B81" s="8"/>
      <c r="C81" s="29">
        <f>SUM(C82:C86)</f>
        <v>154036.59999999998</v>
      </c>
    </row>
    <row r="82" spans="1:3">
      <c r="A82" s="38" t="s">
        <v>9</v>
      </c>
      <c r="C82" s="30">
        <v>108048.7</v>
      </c>
    </row>
    <row r="83" spans="1:3">
      <c r="A83" s="25" t="s">
        <v>10</v>
      </c>
      <c r="C83" s="30">
        <v>16248.6</v>
      </c>
    </row>
    <row r="84" spans="1:3">
      <c r="A84" s="25" t="s">
        <v>11</v>
      </c>
      <c r="C84" s="30">
        <v>13924</v>
      </c>
    </row>
    <row r="85" spans="1:3">
      <c r="A85" s="25" t="s">
        <v>12</v>
      </c>
      <c r="C85" s="30">
        <v>12445</v>
      </c>
    </row>
    <row r="86" spans="1:3">
      <c r="A86" s="25" t="s">
        <v>13</v>
      </c>
      <c r="C86" s="31">
        <v>3370.3</v>
      </c>
    </row>
    <row r="87" spans="1:3">
      <c r="A87" s="25"/>
      <c r="C87" s="32"/>
    </row>
    <row r="88" spans="1:3">
      <c r="A88" s="23" t="s">
        <v>14</v>
      </c>
      <c r="C88" s="29">
        <f>SUM(C89:C92)</f>
        <v>133482.1</v>
      </c>
    </row>
    <row r="89" spans="1:3">
      <c r="A89" s="24" t="s">
        <v>1</v>
      </c>
      <c r="C89" s="30">
        <v>48925.3</v>
      </c>
    </row>
    <row r="90" spans="1:3">
      <c r="A90" s="24" t="s">
        <v>15</v>
      </c>
      <c r="B90" s="22"/>
      <c r="C90" s="30">
        <v>46835.4</v>
      </c>
    </row>
    <row r="91" spans="1:3">
      <c r="A91" s="24" t="s">
        <v>16</v>
      </c>
      <c r="B91" s="11"/>
      <c r="C91" s="30">
        <v>18967.599999999999</v>
      </c>
    </row>
    <row r="92" spans="1:3">
      <c r="A92" s="25" t="s">
        <v>17</v>
      </c>
      <c r="C92" s="31">
        <v>18753.8</v>
      </c>
    </row>
    <row r="93" spans="1:3">
      <c r="A93" s="26" t="s">
        <v>18</v>
      </c>
      <c r="B93" s="39"/>
      <c r="C93" s="33">
        <v>1356.1</v>
      </c>
    </row>
    <row r="94" spans="1:3">
      <c r="A94" s="26"/>
      <c r="B94" s="39"/>
      <c r="C94" s="34"/>
    </row>
    <row r="95" spans="1:3">
      <c r="A95" s="40" t="s">
        <v>19</v>
      </c>
      <c r="B95" s="25"/>
      <c r="C95" s="29">
        <f>C81-C88-C93</f>
        <v>19198.399999999972</v>
      </c>
    </row>
    <row r="96" spans="1:3">
      <c r="A96" s="40" t="s">
        <v>20</v>
      </c>
      <c r="B96" s="25"/>
      <c r="C96" s="29">
        <f>SUM(C97:C98)</f>
        <v>14429.7</v>
      </c>
    </row>
    <row r="97" spans="1:5">
      <c r="A97" s="25" t="s">
        <v>21</v>
      </c>
      <c r="C97" s="32">
        <v>39</v>
      </c>
    </row>
    <row r="98" spans="1:5" s="11" customFormat="1">
      <c r="A98" s="25" t="s">
        <v>22</v>
      </c>
      <c r="C98" s="29">
        <v>14390.7</v>
      </c>
      <c r="D98" s="17"/>
      <c r="E98" s="17"/>
    </row>
    <row r="99" spans="1:5" s="11" customFormat="1">
      <c r="A99" s="40" t="s">
        <v>23</v>
      </c>
      <c r="B99" s="25"/>
      <c r="C99" s="34">
        <f>+C95-C96</f>
        <v>4768.6999999999716</v>
      </c>
      <c r="D99" s="17"/>
      <c r="E99" s="17"/>
    </row>
    <row r="100" spans="1:5">
      <c r="A100" s="40"/>
      <c r="B100" s="25"/>
      <c r="C100" s="34"/>
      <c r="D100" s="27"/>
      <c r="E100" s="27"/>
    </row>
    <row r="101" spans="1:5">
      <c r="A101" s="25" t="s">
        <v>24</v>
      </c>
      <c r="B101" s="25"/>
      <c r="C101" s="33">
        <v>2669.8</v>
      </c>
      <c r="D101" s="27"/>
      <c r="E101" s="27"/>
    </row>
    <row r="102" spans="1:5">
      <c r="A102" s="40" t="s">
        <v>25</v>
      </c>
      <c r="B102" s="25"/>
      <c r="C102" s="34">
        <f>+C99+C101</f>
        <v>7438.4999999999718</v>
      </c>
      <c r="D102" s="27"/>
      <c r="E102" s="27"/>
    </row>
    <row r="103" spans="1:5">
      <c r="A103" s="25"/>
      <c r="B103" s="25"/>
      <c r="C103" s="34"/>
      <c r="D103" s="27"/>
      <c r="E103" s="27"/>
    </row>
    <row r="104" spans="1:5">
      <c r="A104" s="25" t="s">
        <v>26</v>
      </c>
      <c r="B104" s="25"/>
      <c r="C104" s="35">
        <v>-1127.0999999999999</v>
      </c>
      <c r="D104" s="27"/>
      <c r="E104" s="27"/>
    </row>
    <row r="105" spans="1:5">
      <c r="A105" s="25"/>
      <c r="B105" s="25"/>
      <c r="C105" s="35"/>
      <c r="D105" s="27"/>
      <c r="E105" s="27"/>
    </row>
    <row r="106" spans="1:5" ht="13.5" thickBot="1">
      <c r="A106" s="40" t="s">
        <v>27</v>
      </c>
      <c r="B106" s="40"/>
      <c r="C106" s="36">
        <f>SUM(C102:C104)</f>
        <v>6311.3999999999724</v>
      </c>
      <c r="D106" s="27"/>
      <c r="E106" s="27"/>
    </row>
    <row r="107" spans="1:5" ht="13.5" thickTop="1">
      <c r="B107" s="27"/>
      <c r="C107" s="28"/>
      <c r="D107" s="27"/>
      <c r="E107" s="27"/>
    </row>
    <row r="108" spans="1:5">
      <c r="B108" s="27"/>
      <c r="C108" s="28"/>
      <c r="D108" s="27"/>
      <c r="E108" s="27"/>
    </row>
    <row r="109" spans="1:5">
      <c r="C109" s="10"/>
    </row>
    <row r="110" spans="1:5">
      <c r="C110" s="10"/>
    </row>
    <row r="111" spans="1:5">
      <c r="C111" s="10"/>
    </row>
    <row r="112" spans="1:5">
      <c r="C112" s="10"/>
    </row>
    <row r="113" spans="1:3">
      <c r="C113" s="10"/>
    </row>
    <row r="114" spans="1:3">
      <c r="A114" s="12" t="s">
        <v>7</v>
      </c>
      <c r="B114" s="13" t="s">
        <v>64</v>
      </c>
      <c r="C114" s="12"/>
    </row>
    <row r="115" spans="1:3">
      <c r="A115" s="12" t="s">
        <v>65</v>
      </c>
      <c r="B115" s="14" t="s">
        <v>66</v>
      </c>
      <c r="C115" s="12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  <row r="121" spans="1:3">
      <c r="C121" s="10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2018-03-21T19:29:46Z</cp:lastPrinted>
  <dcterms:created xsi:type="dcterms:W3CDTF">2003-07-30T00:13:08Z</dcterms:created>
  <dcterms:modified xsi:type="dcterms:W3CDTF">2024-12-20T16:16:37Z</dcterms:modified>
</cp:coreProperties>
</file>