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86168C4C-6AB5-432E-B583-7F9D0F0B37A2}" xr6:coauthVersionLast="47" xr6:coauthVersionMax="47" xr10:uidLastSave="{00000000-0000-0000-0000-000000000000}"/>
  <bookViews>
    <workbookView xWindow="-120" yWindow="-120" windowWidth="29040" windowHeight="1572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37" i="1"/>
  <c r="K57" i="1"/>
  <c r="K50" i="1"/>
  <c r="I67" i="1" l="1"/>
  <c r="I57" i="1"/>
  <c r="I50" i="1"/>
  <c r="I24" i="1"/>
  <c r="K24" i="1"/>
  <c r="K18" i="2" l="1"/>
  <c r="I18" i="2"/>
  <c r="I23" i="2" s="1"/>
  <c r="I30" i="2" s="1"/>
  <c r="I34" i="2" s="1"/>
  <c r="I38" i="2" s="1"/>
  <c r="K23" i="2" l="1"/>
  <c r="K30" i="2" s="1"/>
  <c r="K34" i="2" s="1"/>
  <c r="K38" i="2" s="1"/>
  <c r="A2" i="2"/>
  <c r="K67" i="1"/>
  <c r="K37" i="1"/>
  <c r="K58" i="1" l="1"/>
  <c r="K68" i="1" s="1"/>
  <c r="I58" i="1"/>
  <c r="I68" i="1" s="1"/>
  <c r="K38" i="1"/>
  <c r="I38" i="1"/>
</calcChain>
</file>

<file path=xl/sharedStrings.xml><?xml version="1.0" encoding="utf-8"?>
<sst xmlns="http://schemas.openxmlformats.org/spreadsheetml/2006/main" count="93" uniqueCount="83">
  <si>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</si>
  <si>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</si>
  <si>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</si>
  <si>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</si>
  <si>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</si>
  <si>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</si>
  <si>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</si>
  <si>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</si>
  <si>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</si>
  <si>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</si>
  <si>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</si>
  <si>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</si>
  <si>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</si>
  <si>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</si>
  <si>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</si>
  <si>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</si>
  <si>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</si>
  <si>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</si>
  <si>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</si>
  <si>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</si>
  <si>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</si>
  <si>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</si>
  <si>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</si>
  <si>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</si>
  <si>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</si>
  <si>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</si>
  <si>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</si>
  <si>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</si>
  <si>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</si>
  <si>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</si>
  <si>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</si>
  <si>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</si>
  <si>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</si>
  <si>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</si>
  <si>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</si>
  <si>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</si>
  <si>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</si>
  <si>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</si>
  <si>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</si>
  <si>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</si>
  <si>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</si>
  <si>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</si>
  <si>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</si>
  <si>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</si>
  <si>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</si>
  <si>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</si>
  <si>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</si>
  <si>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</si>
  <si>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</si>
  <si>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</si>
  <si>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</si>
  <si>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</si>
  <si>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</si>
  <si>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</si>
  <si>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</si>
  <si>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</si>
  <si>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</si>
  <si>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</si>
  <si>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</si>
  <si>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</si>
  <si>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</si>
  <si>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</si>
  <si>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</si>
  <si>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</si>
  <si>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</si>
  <si>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</si>
  <si>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</si>
  <si>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</si>
  <si>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</si>
  <si>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</si>
  <si>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</si>
  <si>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</si>
  <si>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</si>
  <si>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</si>
  <si>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</si>
  <si>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</si>
  <si>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</si>
  <si>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</si>
  <si>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</si>
  <si>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Efecto fusión por absorción</t>
  </si>
  <si>
    <t>Al 31 de octubre de 2024 y 2023</t>
  </si>
  <si>
    <t>Por el periodo terminado del 1 de enero al 31 de octubre de 2024 y 2023</t>
  </si>
  <si>
    <t>Remanente IVA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</si>
</sst>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37" fontId="1" fillId="0" borderId="2" xfId="3" applyNumberFormat="1" applyFont="1" applyBorder="1" applyAlignment="1">
      <alignment horizontal="right"/>
    </xf>
    <xf numFmtId="167" fontId="10" fillId="0" borderId="0" xfId="1" applyNumberFormat="1" applyFont="1" applyFill="1" applyBorder="1"/>
    <xf numFmtId="164" fontId="2" fillId="0" borderId="0" xfId="3" applyNumberFormat="1" applyFont="1" applyAlignment="1">
      <alignment horizontal="right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illares 14" xfId="5" xr:uid="{B048F03B-477D-4539-A216-785DA942B7AA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9"/>
  <sheetViews>
    <sheetView showGridLines="0" tabSelected="1" zoomScale="112" zoomScaleNormal="112" workbookViewId="0">
      <selection activeCell="I33" sqref="I33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9"/>
      <c r="J1" s="89"/>
      <c r="K1" s="89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9"/>
      <c r="J2" s="89"/>
      <c r="K2" s="89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9"/>
      <c r="J3" s="89"/>
      <c r="K3" s="89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90"/>
      <c r="H4" s="90"/>
      <c r="I4" s="90"/>
      <c r="J4" s="90"/>
      <c r="K4" s="90"/>
      <c r="L4" s="4"/>
    </row>
    <row r="5" spans="1:12" ht="3" customHeight="1">
      <c r="A5" s="7"/>
      <c r="B5" s="1"/>
      <c r="C5" s="1"/>
      <c r="D5" s="1"/>
      <c r="E5" s="1"/>
      <c r="F5" s="1"/>
      <c r="G5" s="90"/>
      <c r="H5" s="90"/>
      <c r="I5" s="90"/>
      <c r="J5" s="90"/>
      <c r="K5" s="90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4.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80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6538879</v>
      </c>
      <c r="J15" s="21"/>
      <c r="K15" s="24">
        <v>44719192</v>
      </c>
      <c r="L15" s="25"/>
    </row>
    <row r="16" spans="1:12">
      <c r="A16" s="22"/>
      <c r="B16" s="10" t="s">
        <v>68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10000000</v>
      </c>
      <c r="L16" s="25"/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37164532</v>
      </c>
      <c r="J17" s="21"/>
      <c r="K17" s="24">
        <v>26351534</v>
      </c>
    </row>
    <row r="18" spans="1:12">
      <c r="A18" s="22"/>
      <c r="B18" s="1" t="s">
        <v>71</v>
      </c>
      <c r="C18" s="1"/>
      <c r="D18" s="1"/>
      <c r="E18" s="1"/>
      <c r="F18" s="1"/>
      <c r="G18" s="1"/>
      <c r="H18" s="23"/>
      <c r="I18" s="24">
        <v>5557336</v>
      </c>
      <c r="J18" s="21"/>
      <c r="K18" s="24">
        <v>6661203</v>
      </c>
      <c r="L18" s="26"/>
    </row>
    <row r="19" spans="1:12">
      <c r="A19" s="22"/>
      <c r="B19" s="1" t="s">
        <v>58</v>
      </c>
      <c r="C19" s="1"/>
      <c r="D19" s="1"/>
      <c r="E19" s="1"/>
      <c r="F19" s="1"/>
      <c r="G19" s="1"/>
      <c r="H19" s="23"/>
      <c r="I19" s="24"/>
      <c r="J19" s="21"/>
      <c r="L19" s="26"/>
    </row>
    <row r="20" spans="1:12">
      <c r="A20" s="22"/>
      <c r="B20" s="28" t="s">
        <v>72</v>
      </c>
      <c r="C20" s="1"/>
      <c r="D20" s="1"/>
      <c r="E20" s="1"/>
      <c r="F20" s="1"/>
      <c r="G20" s="1"/>
      <c r="H20" s="23"/>
      <c r="I20" s="24">
        <v>15087070</v>
      </c>
      <c r="J20" s="21"/>
      <c r="K20" s="24">
        <v>14858704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35587302</v>
      </c>
      <c r="J21" s="21"/>
      <c r="K21" s="24">
        <v>29836623</v>
      </c>
      <c r="L21" s="26"/>
    </row>
    <row r="22" spans="1:12">
      <c r="A22" s="22"/>
      <c r="B22" s="10" t="s">
        <v>59</v>
      </c>
      <c r="C22" s="1"/>
      <c r="D22" s="1"/>
      <c r="E22" s="1"/>
      <c r="F22" s="1"/>
      <c r="G22" s="1"/>
      <c r="H22" s="23"/>
      <c r="I22" s="24">
        <v>14612613</v>
      </c>
      <c r="J22" s="21"/>
      <c r="K22" s="24">
        <v>7605055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5010379</v>
      </c>
      <c r="J23" s="21"/>
      <c r="K23" s="29">
        <v>11512256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129558111</v>
      </c>
      <c r="J24" s="32"/>
      <c r="K24" s="29">
        <f>SUM(K15:K23)</f>
        <v>151544567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/>
      <c r="J27" s="21"/>
      <c r="K27" s="24"/>
      <c r="L27" s="37"/>
    </row>
    <row r="28" spans="1:12">
      <c r="A28" s="35"/>
      <c r="B28" s="10" t="s">
        <v>61</v>
      </c>
      <c r="C28" s="36"/>
      <c r="D28" s="36"/>
      <c r="E28" s="36"/>
      <c r="F28" s="36"/>
      <c r="G28" s="36"/>
      <c r="H28" s="19"/>
      <c r="I28" s="24">
        <v>170350321</v>
      </c>
      <c r="J28" s="21"/>
      <c r="K28" s="24">
        <v>372723498</v>
      </c>
      <c r="L28" s="37"/>
    </row>
    <row r="29" spans="1:12">
      <c r="A29" s="35"/>
      <c r="B29" s="10" t="s">
        <v>73</v>
      </c>
      <c r="C29" s="36"/>
      <c r="D29" s="36"/>
      <c r="E29" s="36"/>
      <c r="F29" s="36"/>
      <c r="G29" s="36"/>
      <c r="H29" s="19"/>
      <c r="I29" s="24">
        <v>4699132</v>
      </c>
      <c r="J29" s="21"/>
      <c r="K29" s="24">
        <v>0</v>
      </c>
      <c r="L29" s="37"/>
    </row>
    <row r="30" spans="1:12">
      <c r="A30" s="35"/>
      <c r="B30" s="10" t="s">
        <v>82</v>
      </c>
      <c r="C30" s="36"/>
      <c r="D30" s="36"/>
      <c r="E30" s="36"/>
      <c r="F30" s="36"/>
      <c r="G30" s="36"/>
      <c r="H30" s="19"/>
      <c r="I30" s="24">
        <v>18831202</v>
      </c>
      <c r="J30" s="21"/>
      <c r="K30" s="24">
        <v>0</v>
      </c>
      <c r="L30" s="37"/>
    </row>
    <row r="31" spans="1:12">
      <c r="A31" s="10"/>
      <c r="B31" s="10" t="s">
        <v>12</v>
      </c>
      <c r="C31" s="1"/>
      <c r="D31" s="1"/>
      <c r="E31" s="1"/>
      <c r="F31" s="1"/>
      <c r="G31" s="1"/>
      <c r="H31" s="19"/>
      <c r="I31" s="24">
        <v>11103196</v>
      </c>
      <c r="J31" s="34"/>
      <c r="K31" s="24">
        <v>8310339</v>
      </c>
    </row>
    <row r="32" spans="1:12">
      <c r="A32" s="10"/>
      <c r="B32" s="1" t="s">
        <v>13</v>
      </c>
      <c r="C32" s="1"/>
      <c r="D32" s="1"/>
      <c r="E32" s="1"/>
      <c r="F32" s="1"/>
      <c r="G32" s="1"/>
      <c r="H32" s="19"/>
      <c r="I32" s="24">
        <v>0</v>
      </c>
      <c r="J32" s="34"/>
      <c r="K32" s="24">
        <v>6810672</v>
      </c>
    </row>
    <row r="33" spans="1:12">
      <c r="A33" s="22"/>
      <c r="B33" s="10" t="s">
        <v>62</v>
      </c>
      <c r="C33" s="10"/>
      <c r="D33" s="10"/>
      <c r="E33" s="10"/>
      <c r="F33" s="10"/>
      <c r="G33" s="10"/>
      <c r="H33" s="23"/>
      <c r="I33" s="24">
        <v>37432037</v>
      </c>
      <c r="J33" s="21"/>
      <c r="K33" s="24">
        <v>19962542</v>
      </c>
    </row>
    <row r="34" spans="1:12">
      <c r="A34" s="1"/>
      <c r="B34" s="1" t="s">
        <v>14</v>
      </c>
      <c r="C34" s="1"/>
      <c r="D34" s="1"/>
      <c r="E34" s="1"/>
      <c r="F34" s="1"/>
      <c r="G34" s="1"/>
      <c r="H34" s="19"/>
      <c r="I34" s="24">
        <v>602798</v>
      </c>
      <c r="J34" s="21"/>
      <c r="K34" s="24">
        <v>12932857</v>
      </c>
      <c r="L34" s="25"/>
    </row>
    <row r="35" spans="1:12">
      <c r="A35" s="1"/>
      <c r="B35" s="1" t="s">
        <v>63</v>
      </c>
      <c r="C35" s="1"/>
      <c r="D35" s="1"/>
      <c r="E35" s="1"/>
      <c r="F35" s="1"/>
      <c r="G35" s="1"/>
      <c r="H35" s="19"/>
      <c r="I35" s="24">
        <v>357056614</v>
      </c>
      <c r="J35" s="21"/>
      <c r="K35" s="24">
        <v>211995516</v>
      </c>
    </row>
    <row r="36" spans="1:12">
      <c r="A36" s="1"/>
      <c r="B36" s="1" t="s">
        <v>15</v>
      </c>
      <c r="C36" s="1"/>
      <c r="D36" s="1"/>
      <c r="E36" s="1"/>
      <c r="F36" s="1"/>
      <c r="G36" s="1"/>
      <c r="H36" s="19"/>
      <c r="I36" s="29">
        <v>470415</v>
      </c>
      <c r="J36" s="21"/>
      <c r="K36" s="29">
        <v>578518</v>
      </c>
    </row>
    <row r="37" spans="1:12">
      <c r="A37" s="31" t="s">
        <v>16</v>
      </c>
      <c r="B37" s="31"/>
      <c r="C37" s="31"/>
      <c r="D37" s="31"/>
      <c r="E37" s="31"/>
      <c r="F37" s="31"/>
      <c r="G37" s="31"/>
      <c r="H37" s="19"/>
      <c r="I37" s="29">
        <f>SUM(I27:I36)</f>
        <v>600545715</v>
      </c>
      <c r="J37" s="21"/>
      <c r="K37" s="29">
        <f>SUM(K27:K36)</f>
        <v>633313942</v>
      </c>
    </row>
    <row r="38" spans="1:12" ht="13.5" thickBot="1">
      <c r="A38" s="31" t="s">
        <v>17</v>
      </c>
      <c r="B38" s="31"/>
      <c r="C38" s="31"/>
      <c r="D38" s="31"/>
      <c r="E38" s="31"/>
      <c r="F38" s="31"/>
      <c r="G38" s="31"/>
      <c r="H38" s="19"/>
      <c r="I38" s="38">
        <f>+I24+I37</f>
        <v>730103826</v>
      </c>
      <c r="J38" s="21"/>
      <c r="K38" s="38">
        <f>+K24+K37</f>
        <v>784858509</v>
      </c>
      <c r="L38" s="30"/>
    </row>
    <row r="39" spans="1:12" ht="3" customHeight="1" thickTop="1">
      <c r="A39" s="2"/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17" t="s">
        <v>18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2" t="s">
        <v>19</v>
      </c>
      <c r="B41" s="1"/>
      <c r="C41" s="1"/>
      <c r="D41" s="1"/>
      <c r="E41" s="1"/>
      <c r="F41" s="1"/>
      <c r="G41" s="1"/>
      <c r="H41" s="19"/>
      <c r="I41" s="24"/>
      <c r="J41" s="21"/>
      <c r="K41" s="24"/>
    </row>
    <row r="42" spans="1:12">
      <c r="A42" s="1"/>
      <c r="B42" s="10" t="s">
        <v>20</v>
      </c>
      <c r="C42" s="1"/>
      <c r="D42" s="1"/>
      <c r="E42" s="1"/>
      <c r="F42" s="1"/>
      <c r="G42" s="1"/>
      <c r="H42" s="19"/>
      <c r="I42" s="24">
        <v>6465819</v>
      </c>
      <c r="J42" s="39"/>
      <c r="K42" s="24">
        <v>4134146</v>
      </c>
    </row>
    <row r="43" spans="1:12">
      <c r="A43" s="22"/>
      <c r="B43" s="10" t="s">
        <v>65</v>
      </c>
      <c r="C43" s="1"/>
      <c r="D43" s="1"/>
      <c r="E43" s="1"/>
      <c r="F43" s="1"/>
      <c r="G43" s="1"/>
      <c r="H43" s="19"/>
      <c r="I43" s="24">
        <v>0</v>
      </c>
      <c r="J43" s="21"/>
      <c r="K43" s="24">
        <v>5000000</v>
      </c>
    </row>
    <row r="44" spans="1:12">
      <c r="A44" s="22"/>
      <c r="B44" s="10" t="s">
        <v>24</v>
      </c>
      <c r="C44" s="1"/>
      <c r="D44" s="1"/>
      <c r="E44" s="1"/>
      <c r="F44" s="1"/>
      <c r="G44" s="1"/>
      <c r="H44" s="19"/>
      <c r="I44" s="24">
        <v>4190420</v>
      </c>
      <c r="J44" s="21"/>
      <c r="K44" s="24">
        <v>5573285</v>
      </c>
    </row>
    <row r="45" spans="1:12">
      <c r="A45" s="22"/>
      <c r="B45" s="10" t="s">
        <v>64</v>
      </c>
      <c r="C45" s="1"/>
      <c r="D45" s="1"/>
      <c r="E45" s="1"/>
      <c r="F45" s="1"/>
      <c r="G45" s="1"/>
      <c r="H45" s="19"/>
      <c r="I45" s="24">
        <v>463931</v>
      </c>
      <c r="J45" s="21"/>
      <c r="K45" s="24">
        <v>480735</v>
      </c>
    </row>
    <row r="46" spans="1:12">
      <c r="A46" s="22"/>
      <c r="B46" s="10" t="s">
        <v>74</v>
      </c>
      <c r="C46" s="1"/>
      <c r="D46" s="1"/>
      <c r="E46" s="1"/>
      <c r="F46" s="1"/>
      <c r="G46" s="1"/>
      <c r="H46" s="19"/>
      <c r="I46" s="24">
        <v>444272</v>
      </c>
      <c r="J46" s="21"/>
      <c r="K46" s="24">
        <v>2348436</v>
      </c>
    </row>
    <row r="47" spans="1:12">
      <c r="A47" s="22"/>
      <c r="B47" s="10" t="s">
        <v>23</v>
      </c>
      <c r="C47" s="1"/>
      <c r="D47" s="1"/>
      <c r="E47" s="1"/>
      <c r="F47" s="1"/>
      <c r="G47" s="1"/>
      <c r="H47" s="19"/>
      <c r="I47" s="24">
        <v>73043</v>
      </c>
      <c r="J47" s="21"/>
      <c r="K47" s="24">
        <v>12252129</v>
      </c>
    </row>
    <row r="48" spans="1:12">
      <c r="A48" s="22"/>
      <c r="B48" s="10" t="s">
        <v>25</v>
      </c>
      <c r="C48" s="1"/>
      <c r="D48" s="1"/>
      <c r="E48" s="1"/>
      <c r="F48" s="1"/>
      <c r="G48" s="1"/>
      <c r="H48" s="19"/>
      <c r="I48" s="24">
        <v>3750149</v>
      </c>
      <c r="J48" s="21"/>
      <c r="K48" s="24">
        <v>5308656</v>
      </c>
    </row>
    <row r="49" spans="1:18">
      <c r="A49" s="22"/>
      <c r="B49" s="10" t="s">
        <v>21</v>
      </c>
      <c r="C49" s="1"/>
      <c r="D49" s="1"/>
      <c r="E49" s="1"/>
      <c r="F49" s="1"/>
      <c r="G49" s="1"/>
      <c r="H49" s="19"/>
      <c r="I49" s="24">
        <v>15514910</v>
      </c>
      <c r="J49" s="21"/>
      <c r="K49" s="24">
        <v>14658212</v>
      </c>
      <c r="R49" s="4" t="s">
        <v>22</v>
      </c>
    </row>
    <row r="50" spans="1:18">
      <c r="A50" s="31" t="s">
        <v>26</v>
      </c>
      <c r="B50" s="31"/>
      <c r="C50" s="31"/>
      <c r="D50" s="31"/>
      <c r="E50" s="31"/>
      <c r="F50" s="31"/>
      <c r="G50" s="31"/>
      <c r="H50" s="19"/>
      <c r="I50" s="81">
        <f>SUM(I42:I49)</f>
        <v>30902544</v>
      </c>
      <c r="J50" s="21"/>
      <c r="K50" s="81">
        <f>SUM(K42:K49)</f>
        <v>49755599</v>
      </c>
    </row>
    <row r="51" spans="1:18" ht="3.75" customHeight="1">
      <c r="A51" s="2"/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8">
      <c r="A52" s="2" t="s">
        <v>27</v>
      </c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1"/>
      <c r="B53" s="10" t="s">
        <v>28</v>
      </c>
      <c r="C53" s="1"/>
      <c r="D53" s="1"/>
      <c r="E53" s="1"/>
      <c r="F53" s="1"/>
      <c r="G53" s="1"/>
      <c r="H53" s="19"/>
      <c r="I53" s="24">
        <v>2884255</v>
      </c>
      <c r="J53" s="21"/>
      <c r="K53" s="24">
        <v>4847476</v>
      </c>
    </row>
    <row r="54" spans="1:18">
      <c r="A54" s="1"/>
      <c r="B54" s="10" t="s">
        <v>29</v>
      </c>
      <c r="C54" s="36"/>
      <c r="D54" s="36"/>
      <c r="E54" s="36"/>
      <c r="F54" s="36"/>
      <c r="G54" s="36"/>
      <c r="H54" s="19"/>
      <c r="I54" s="24">
        <v>211604907</v>
      </c>
      <c r="J54" s="21"/>
      <c r="K54" s="24">
        <v>235265862</v>
      </c>
    </row>
    <row r="55" spans="1:18">
      <c r="A55" s="1"/>
      <c r="B55" s="10" t="s">
        <v>30</v>
      </c>
      <c r="C55" s="1"/>
      <c r="D55" s="1"/>
      <c r="E55" s="1"/>
      <c r="F55" s="1"/>
      <c r="G55" s="1"/>
      <c r="H55" s="19"/>
      <c r="I55" s="24">
        <v>555190</v>
      </c>
      <c r="J55" s="21"/>
      <c r="K55" s="24">
        <v>773972</v>
      </c>
      <c r="L55" s="24"/>
    </row>
    <row r="56" spans="1:18">
      <c r="A56" s="1"/>
      <c r="B56" s="10" t="s">
        <v>66</v>
      </c>
      <c r="C56" s="1"/>
      <c r="D56" s="1"/>
      <c r="E56" s="1"/>
      <c r="F56" s="1"/>
      <c r="G56" s="1"/>
      <c r="H56" s="19"/>
      <c r="I56" s="24">
        <v>12114</v>
      </c>
      <c r="J56" s="21"/>
      <c r="K56" s="24">
        <v>107520</v>
      </c>
    </row>
    <row r="57" spans="1:18">
      <c r="A57" s="31" t="s">
        <v>31</v>
      </c>
      <c r="B57" s="31"/>
      <c r="C57" s="31"/>
      <c r="D57" s="31"/>
      <c r="E57" s="31"/>
      <c r="F57" s="31"/>
      <c r="G57" s="31"/>
      <c r="H57" s="19"/>
      <c r="I57" s="81">
        <f>SUM(I53:I56)</f>
        <v>215056466</v>
      </c>
      <c r="J57" s="21"/>
      <c r="K57" s="81">
        <f>SUM(K53:K56)</f>
        <v>240994830</v>
      </c>
    </row>
    <row r="58" spans="1:18">
      <c r="A58" s="31" t="s">
        <v>32</v>
      </c>
      <c r="B58" s="31"/>
      <c r="C58" s="31"/>
      <c r="D58" s="31"/>
      <c r="E58" s="31"/>
      <c r="F58" s="31"/>
      <c r="G58" s="31"/>
      <c r="H58" s="19"/>
      <c r="I58" s="29">
        <f>+I50+I57</f>
        <v>245959010</v>
      </c>
      <c r="J58" s="21"/>
      <c r="K58" s="29">
        <f>+K50+K57</f>
        <v>290750429</v>
      </c>
      <c r="L58" s="25"/>
    </row>
    <row r="59" spans="1:18" ht="1.5" customHeight="1">
      <c r="A59" s="22"/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8">
      <c r="A60" s="31" t="s">
        <v>33</v>
      </c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1"/>
      <c r="B61" s="10" t="s">
        <v>77</v>
      </c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22"/>
      <c r="B62" s="10" t="s">
        <v>78</v>
      </c>
      <c r="C62" s="1"/>
      <c r="D62" s="1"/>
      <c r="E62" s="1"/>
      <c r="F62" s="1"/>
      <c r="G62" s="1"/>
      <c r="H62" s="19"/>
      <c r="I62" s="24">
        <v>381400000</v>
      </c>
      <c r="J62" s="21"/>
      <c r="K62" s="24">
        <v>381400000</v>
      </c>
      <c r="L62" s="27"/>
    </row>
    <row r="63" spans="1:18">
      <c r="A63" s="1"/>
      <c r="B63" s="10" t="s">
        <v>34</v>
      </c>
      <c r="C63" s="1"/>
      <c r="D63" s="1"/>
      <c r="E63" s="1"/>
      <c r="F63" s="1"/>
      <c r="G63" s="1"/>
      <c r="H63" s="19"/>
      <c r="I63" s="24">
        <v>76280000</v>
      </c>
      <c r="J63" s="21"/>
      <c r="K63" s="24">
        <v>76280000</v>
      </c>
    </row>
    <row r="64" spans="1:18">
      <c r="A64" s="1"/>
      <c r="B64" s="10" t="s">
        <v>79</v>
      </c>
      <c r="C64" s="1"/>
      <c r="D64" s="1"/>
      <c r="E64" s="1"/>
      <c r="F64" s="1"/>
      <c r="G64" s="1"/>
      <c r="H64" s="19"/>
      <c r="I64" s="88">
        <v>-20341300</v>
      </c>
      <c r="J64" s="21"/>
      <c r="K64" s="24">
        <v>0</v>
      </c>
    </row>
    <row r="65" spans="1:12">
      <c r="A65" s="1"/>
      <c r="B65" s="10" t="s">
        <v>35</v>
      </c>
      <c r="C65" s="7"/>
      <c r="D65" s="1"/>
      <c r="E65" s="1"/>
      <c r="F65" s="1"/>
      <c r="G65" s="1"/>
      <c r="H65" s="19"/>
      <c r="I65" s="24">
        <f>13000000+37761740</f>
        <v>50761740</v>
      </c>
      <c r="J65" s="21"/>
      <c r="K65" s="24">
        <v>41561290</v>
      </c>
    </row>
    <row r="66" spans="1:12">
      <c r="A66" s="1"/>
      <c r="B66" s="10" t="s">
        <v>36</v>
      </c>
      <c r="C66" s="7"/>
      <c r="D66" s="1"/>
      <c r="E66" s="1"/>
      <c r="F66" s="1"/>
      <c r="G66" s="1"/>
      <c r="H66" s="19"/>
      <c r="I66" s="82">
        <v>-3955624</v>
      </c>
      <c r="J66" s="83"/>
      <c r="K66" s="82">
        <v>-5133210</v>
      </c>
    </row>
    <row r="67" spans="1:12">
      <c r="A67" s="31" t="s">
        <v>37</v>
      </c>
      <c r="B67" s="31"/>
      <c r="C67" s="31"/>
      <c r="D67" s="31"/>
      <c r="E67" s="31"/>
      <c r="F67" s="31"/>
      <c r="G67" s="31"/>
      <c r="H67" s="19"/>
      <c r="I67" s="81">
        <f>SUM(I62:I66)</f>
        <v>484144816</v>
      </c>
      <c r="J67" s="21"/>
      <c r="K67" s="81">
        <f>SUM(K62:K66)</f>
        <v>494108080</v>
      </c>
    </row>
    <row r="68" spans="1:12" ht="13.5" thickBot="1">
      <c r="A68" s="31" t="s">
        <v>38</v>
      </c>
      <c r="B68" s="31"/>
      <c r="C68" s="31"/>
      <c r="D68" s="31"/>
      <c r="E68" s="31"/>
      <c r="F68" s="31"/>
      <c r="G68" s="31"/>
      <c r="H68" s="19"/>
      <c r="I68" s="38">
        <f>+I58+I67</f>
        <v>730103826</v>
      </c>
      <c r="J68" s="21"/>
      <c r="K68" s="38">
        <f>+K58+K67</f>
        <v>784858509</v>
      </c>
      <c r="L68" s="25"/>
    </row>
    <row r="69" spans="1:12" ht="13.5" thickTop="1">
      <c r="A69" s="31"/>
      <c r="B69" s="7" t="s">
        <v>39</v>
      </c>
      <c r="C69" s="31"/>
      <c r="D69" s="31"/>
      <c r="E69" s="31"/>
      <c r="F69" s="31"/>
      <c r="G69" s="31"/>
      <c r="H69" s="19"/>
      <c r="J69" s="21"/>
      <c r="K69" s="24"/>
      <c r="L69" s="25"/>
    </row>
    <row r="70" spans="1:12" ht="10.5" customHeight="1">
      <c r="A70" s="31"/>
      <c r="B70" s="7"/>
      <c r="C70" s="31"/>
      <c r="D70" s="31"/>
      <c r="E70" s="31"/>
      <c r="F70" s="31"/>
      <c r="G70" s="31"/>
      <c r="H70" s="19"/>
      <c r="I70" s="40"/>
      <c r="J70" s="21"/>
      <c r="K70" s="40"/>
      <c r="L70" s="25"/>
    </row>
    <row r="71" spans="1:12" ht="12.75" customHeight="1">
      <c r="A71" s="31"/>
      <c r="B71" s="7"/>
      <c r="C71" s="31"/>
      <c r="D71" s="31"/>
      <c r="E71" s="31"/>
      <c r="F71" s="31"/>
      <c r="G71" s="31"/>
      <c r="H71" s="19"/>
      <c r="I71" s="24"/>
      <c r="J71" s="21"/>
      <c r="K71" s="24"/>
      <c r="L71" s="25"/>
    </row>
    <row r="72" spans="1:12" ht="12.75" customHeight="1">
      <c r="A72" s="41"/>
      <c r="B72" s="42"/>
      <c r="C72" s="42"/>
      <c r="D72" s="42"/>
      <c r="E72" s="42"/>
      <c r="F72" s="42"/>
      <c r="G72" s="42"/>
      <c r="H72" s="18"/>
      <c r="I72" s="91" t="s">
        <v>40</v>
      </c>
      <c r="J72" s="92"/>
      <c r="K72" s="93"/>
      <c r="L72" s="43"/>
    </row>
    <row r="73" spans="1:12" ht="16.5" customHeight="1">
      <c r="A73" s="42"/>
      <c r="B73" s="100" t="s">
        <v>41</v>
      </c>
      <c r="C73" s="100"/>
      <c r="D73" s="100"/>
      <c r="E73" s="10"/>
      <c r="F73" s="100" t="s">
        <v>42</v>
      </c>
      <c r="G73" s="100"/>
      <c r="H73" s="100"/>
      <c r="I73" s="94"/>
      <c r="J73" s="95"/>
      <c r="K73" s="96"/>
      <c r="L73" s="43"/>
    </row>
    <row r="74" spans="1:12">
      <c r="A74" s="10"/>
      <c r="B74" s="100" t="s">
        <v>43</v>
      </c>
      <c r="C74" s="100"/>
      <c r="D74" s="100"/>
      <c r="E74" s="10"/>
      <c r="F74" s="100" t="s">
        <v>44</v>
      </c>
      <c r="G74" s="100"/>
      <c r="H74" s="100"/>
      <c r="I74" s="97"/>
      <c r="J74" s="98"/>
      <c r="K74" s="99"/>
      <c r="L74" s="25"/>
    </row>
    <row r="75" spans="1:12" ht="6.75" customHeight="1">
      <c r="A75" s="10"/>
      <c r="B75" s="10"/>
      <c r="C75" s="10"/>
      <c r="D75" s="10"/>
      <c r="E75" s="10"/>
      <c r="F75" s="10"/>
      <c r="G75" s="10"/>
      <c r="H75" s="10"/>
      <c r="I75" s="44"/>
      <c r="J75" s="44"/>
      <c r="K75" s="44"/>
      <c r="L75" s="25"/>
    </row>
    <row r="76" spans="1:12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2">
      <c r="D79" s="45"/>
    </row>
  </sheetData>
  <mergeCells count="7">
    <mergeCell ref="I1:K3"/>
    <mergeCell ref="G4:K5"/>
    <mergeCell ref="I72:K74"/>
    <mergeCell ref="B73:D73"/>
    <mergeCell ref="F73:H73"/>
    <mergeCell ref="B74:D74"/>
    <mergeCell ref="F74:H74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zoomScaleNormal="100" workbookViewId="0">
      <selection activeCell="K38" sqref="K3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90"/>
      <c r="I2" s="90"/>
      <c r="J2" s="90"/>
      <c r="K2" s="90"/>
      <c r="L2" s="90"/>
    </row>
    <row r="3" spans="1:12" ht="12.75" customHeight="1">
      <c r="A3" s="48" t="s">
        <v>1</v>
      </c>
      <c r="H3" s="90"/>
      <c r="I3" s="90"/>
      <c r="J3" s="90"/>
      <c r="K3" s="90"/>
      <c r="L3" s="90"/>
    </row>
    <row r="4" spans="1:12" ht="7.5" customHeight="1">
      <c r="A4" s="48"/>
      <c r="I4" s="89"/>
      <c r="J4" s="89"/>
      <c r="K4" s="89"/>
    </row>
    <row r="5" spans="1:12">
      <c r="A5" s="46" t="s">
        <v>45</v>
      </c>
      <c r="I5" s="89"/>
      <c r="J5" s="89"/>
      <c r="K5" s="89"/>
    </row>
    <row r="6" spans="1:12" ht="7.5" customHeight="1">
      <c r="I6" s="89"/>
      <c r="J6" s="89"/>
      <c r="K6" s="89"/>
    </row>
    <row r="7" spans="1:12">
      <c r="A7" s="48" t="s">
        <v>81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131829598</v>
      </c>
      <c r="J15" s="27"/>
      <c r="K15" s="60">
        <v>124134893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-51318804</v>
      </c>
      <c r="J16" s="62"/>
      <c r="K16" s="61">
        <v>-46956328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80510794</v>
      </c>
      <c r="J18" s="67"/>
      <c r="K18" s="66">
        <f>SUM(K15:K17)</f>
        <v>77178565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-14434602</v>
      </c>
      <c r="J20" s="62"/>
      <c r="K20" s="63">
        <v>-15111331</v>
      </c>
    </row>
    <row r="21" spans="1:12">
      <c r="A21" s="58" t="s">
        <v>51</v>
      </c>
      <c r="H21" s="59"/>
      <c r="I21" s="63">
        <v>-1492198</v>
      </c>
      <c r="J21" s="62"/>
      <c r="K21" s="63">
        <v>-1415168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64583994</v>
      </c>
      <c r="J23" s="67"/>
      <c r="K23" s="66">
        <f>+K18+K20+K21</f>
        <v>60652066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3">
        <v>1825825</v>
      </c>
      <c r="J25" s="25"/>
      <c r="K25" s="60">
        <v>3031299</v>
      </c>
    </row>
    <row r="26" spans="1:12">
      <c r="A26" s="5" t="s">
        <v>54</v>
      </c>
      <c r="C26" s="25"/>
      <c r="D26" s="25"/>
      <c r="E26" s="67"/>
      <c r="F26" s="25"/>
      <c r="G26" s="25"/>
      <c r="H26" s="63"/>
      <c r="I26" s="63">
        <v>11435166</v>
      </c>
      <c r="J26" s="25"/>
      <c r="K26" s="60">
        <v>13398382</v>
      </c>
    </row>
    <row r="27" spans="1:12">
      <c r="A27" s="58" t="s">
        <v>52</v>
      </c>
      <c r="H27" s="59"/>
      <c r="I27" s="63">
        <v>-8534635</v>
      </c>
      <c r="J27" s="62"/>
      <c r="K27" s="63">
        <v>-6085942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-13972676</v>
      </c>
      <c r="J28" s="62"/>
      <c r="K28" s="61">
        <v>-10291066</v>
      </c>
      <c r="L28" s="84"/>
    </row>
    <row r="30" spans="1:12" s="65" customFormat="1">
      <c r="A30" s="64" t="s">
        <v>75</v>
      </c>
      <c r="B30" s="64"/>
      <c r="C30" s="64"/>
      <c r="D30" s="64"/>
      <c r="E30" s="64"/>
      <c r="F30" s="64"/>
      <c r="G30" s="64"/>
      <c r="I30" s="66">
        <f>SUM(I23:I28)</f>
        <v>55337674</v>
      </c>
      <c r="J30" s="66"/>
      <c r="K30" s="66">
        <f>SUM(K23:K28)</f>
        <v>60704739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76</v>
      </c>
      <c r="D32" s="25"/>
      <c r="E32" s="67"/>
      <c r="F32" s="25"/>
      <c r="G32" s="25"/>
      <c r="I32" s="86">
        <v>0</v>
      </c>
      <c r="J32" s="25"/>
      <c r="K32" s="61">
        <v>-2201014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69</v>
      </c>
      <c r="D34" s="25"/>
      <c r="E34" s="67"/>
      <c r="F34" s="25"/>
      <c r="G34" s="25"/>
      <c r="H34" s="59"/>
      <c r="I34" s="87">
        <f>+I30+I32</f>
        <v>55337674</v>
      </c>
      <c r="J34" s="62"/>
      <c r="K34" s="87">
        <f>+K30+K32</f>
        <v>58503725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56</v>
      </c>
      <c r="B36" s="64"/>
      <c r="C36" s="64"/>
      <c r="D36" s="64"/>
      <c r="E36" s="64"/>
      <c r="F36" s="64"/>
      <c r="G36" s="64"/>
      <c r="I36" s="63">
        <v>-17575934</v>
      </c>
      <c r="J36" s="62"/>
      <c r="K36" s="63">
        <v>-16942435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57</v>
      </c>
      <c r="B38" s="64"/>
      <c r="C38" s="64"/>
      <c r="D38" s="64"/>
      <c r="E38" s="64"/>
      <c r="F38" s="64"/>
      <c r="G38" s="64"/>
      <c r="I38" s="66">
        <f>+I34+I36</f>
        <v>37761740</v>
      </c>
      <c r="J38" s="67"/>
      <c r="K38" s="66">
        <f>+K34+K36</f>
        <v>41561290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100" t="s">
        <v>41</v>
      </c>
      <c r="C63" s="100"/>
      <c r="D63" s="100"/>
      <c r="F63" s="100" t="s">
        <v>42</v>
      </c>
      <c r="G63" s="100"/>
      <c r="H63" s="77"/>
      <c r="I63" s="102" t="s">
        <v>40</v>
      </c>
      <c r="J63" s="103"/>
      <c r="K63" s="104"/>
    </row>
    <row r="64" spans="1:12">
      <c r="A64" s="78"/>
      <c r="B64" s="100" t="s">
        <v>43</v>
      </c>
      <c r="C64" s="100"/>
      <c r="D64" s="100"/>
      <c r="E64" s="78"/>
      <c r="F64" s="100" t="s">
        <v>44</v>
      </c>
      <c r="G64" s="100"/>
      <c r="H64" s="57"/>
      <c r="I64" s="105"/>
      <c r="J64" s="106"/>
      <c r="K64" s="107"/>
    </row>
    <row r="65" spans="1:11">
      <c r="A65" s="74"/>
      <c r="B65" s="74"/>
      <c r="C65" s="74"/>
      <c r="D65" s="74"/>
      <c r="E65" s="74"/>
      <c r="F65" s="74"/>
      <c r="G65" s="74"/>
      <c r="H65" s="59"/>
      <c r="I65" s="108"/>
      <c r="J65" s="109"/>
      <c r="K65" s="110"/>
    </row>
    <row r="66" spans="1:1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2024-09-18T21:11:02Z</cp:lastPrinted>
  <dcterms:created xsi:type="dcterms:W3CDTF">2023-02-28T16:18:24Z</dcterms:created>
  <dcterms:modified xsi:type="dcterms:W3CDTF">2024-11-14T17:20:36Z</dcterms:modified>
</cp:coreProperties>
</file>