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G:\ARCHIVO PUBLICACION ESTADOS FINANCIEROS\PUBLICACIONES 2024\BOLSA DE VALORES\BANCO\"/>
    </mc:Choice>
  </mc:AlternateContent>
  <xr:revisionPtr revIDLastSave="0" documentId="13_ncr:1_{3D528F16-8B2D-4ADA-AB1D-6151BB312018}" xr6:coauthVersionLast="47" xr6:coauthVersionMax="47" xr10:uidLastSave="{00000000-0000-0000-0000-000000000000}"/>
  <bookViews>
    <workbookView xWindow="20370" yWindow="-120" windowWidth="20730" windowHeight="11160" activeTab="1" xr2:uid="{00000000-000D-0000-FFFF-FFFF00000000}"/>
  </bookViews>
  <sheets>
    <sheet name="BG" sheetId="1" r:id="rId1"/>
    <sheet name="ER" sheetId="2" r:id="rId2"/>
  </sheets>
  <externalReferences>
    <externalReference r:id="rId3"/>
  </externalReferences>
  <definedNames>
    <definedName name="__1__123Graph_AC86W_2" hidden="1">#REF!</definedName>
    <definedName name="__10__123Graph_LBL_BC86W_2" hidden="1">#REF!</definedName>
    <definedName name="__11__123Graph_LBL_BC86W30" hidden="1">#REF!</definedName>
    <definedName name="__12__123Graph_LBL_BC86W90" hidden="1">#REF!</definedName>
    <definedName name="__123Graph_AC86W2CE" hidden="1">#REF!</definedName>
    <definedName name="__123Graph_AC86W2ROLL" hidden="1">#REF!</definedName>
    <definedName name="__123Graph_AC86W3CE" hidden="1">#REF!</definedName>
    <definedName name="__123Graph_AC86W3ROLL" hidden="1">#REF!</definedName>
    <definedName name="__123Graph_B" hidden="1">#REF!</definedName>
    <definedName name="__123Graph_BC86W2CE" hidden="1">#REF!</definedName>
    <definedName name="__123Graph_BC86W2ROLL" hidden="1">#REF!</definedName>
    <definedName name="__123Graph_BC86W3CE" hidden="1">#REF!</definedName>
    <definedName name="__123Graph_BC86W3ROLL" hidden="1">#REF!</definedName>
    <definedName name="__123Graph_LBL_A" hidden="1">#REF!</definedName>
    <definedName name="__123Graph_LBL_AC86W2CE" hidden="1">#REF!</definedName>
    <definedName name="__123Graph_LBL_AC86W2ROLL" hidden="1">#REF!</definedName>
    <definedName name="__123Graph_LBL_AC86W3CE" hidden="1">#REF!</definedName>
    <definedName name="__123Graph_LBL_AC86W3ROLL" hidden="1">#REF!</definedName>
    <definedName name="__123Graph_LBL_B" hidden="1">#REF!</definedName>
    <definedName name="__123Graph_LBL_BC86W2CE" hidden="1">#REF!</definedName>
    <definedName name="__123Graph_LBL_BC86W2ROLL" hidden="1">#REF!</definedName>
    <definedName name="__123Graph_LBL_BC86W3CE" hidden="1">#REF!</definedName>
    <definedName name="__123Graph_LBL_BC86W3ROLL" hidden="1">#REF!</definedName>
    <definedName name="__123Graph_X" hidden="1">#REF!</definedName>
    <definedName name="__123Graph_XC86W2CE" hidden="1">#REF!</definedName>
    <definedName name="__123Graph_XC86W2ROLL" hidden="1">#REF!</definedName>
    <definedName name="__123Graph_XC86W3CE" hidden="1">#REF!</definedName>
    <definedName name="__123Graph_XC86W3ROLL" hidden="1">#REF!</definedName>
    <definedName name="__13__123Graph_XC86W30" hidden="1">#REF!</definedName>
    <definedName name="__14__123Graph_XC86W90" hidden="1">#REF!</definedName>
    <definedName name="__2__123Graph_AC86W30" hidden="1">#REF!</definedName>
    <definedName name="__3__123Graph_AC86W90" hidden="1">#REF!</definedName>
    <definedName name="__4__123Graph_BC86W_2" hidden="1">#REF!</definedName>
    <definedName name="__5__123Graph_BC86W30" hidden="1">#REF!</definedName>
    <definedName name="__6__123Graph_BC86W90" hidden="1">#REF!</definedName>
    <definedName name="__7__123Graph_LBL_AC86W_2" hidden="1">#REF!</definedName>
    <definedName name="__8__123Graph_LBL_AC86W30" hidden="1">#REF!</definedName>
    <definedName name="__9__123Graph_LBL_AC86W90" hidden="1">#REF!</definedName>
    <definedName name="_1__123Graph_AC86W_2" hidden="1">#REF!</definedName>
    <definedName name="_10__123Graph_LBL_BC86W_2" hidden="1">#REF!</definedName>
    <definedName name="_11__123Graph_LBL_BC86W30" hidden="1">#REF!</definedName>
    <definedName name="_12__123Graph_LBL_BC86W90" hidden="1">#REF!</definedName>
    <definedName name="_13__123Graph_XC86W30" hidden="1">#REF!</definedName>
    <definedName name="_14__123Graph_XC86W90" hidden="1">#REF!</definedName>
    <definedName name="_2__123Graph_AC86W30" hidden="1">#REF!</definedName>
    <definedName name="_3__123Graph_AC86W90" hidden="1">#REF!</definedName>
    <definedName name="_4__123Graph_BC86W_2" hidden="1">#REF!</definedName>
    <definedName name="_5__123Graph_BC86W30" hidden="1">#REF!</definedName>
    <definedName name="_6__123Graph_BC86W90" hidden="1">#REF!</definedName>
    <definedName name="_7__123Graph_LBL_AC86W_2" hidden="1">#REF!</definedName>
    <definedName name="_8__123Graph_LBL_AC86W30" hidden="1">#REF!</definedName>
    <definedName name="_9__123Graph_LBL_AC86W90" hidden="1">#REF!</definedName>
    <definedName name="Anexo" hidden="1">{"'para SB'!$A$1420:$F$1479"}</definedName>
    <definedName name="Año_Rep">#REF!</definedName>
    <definedName name="_xlnm.Print_Area" localSheetId="0">BG!$C$2:$I$47</definedName>
    <definedName name="_xlnm.Print_Area" localSheetId="1">ER!$B$2:$D$69</definedName>
    <definedName name="AS2DocOpenMode" hidden="1">"AS2DocumentEdit"</definedName>
    <definedName name="Fecha_Corta">#REF!</definedName>
    <definedName name="Fecha_Inv">#REF!</definedName>
    <definedName name="Fecha_larga">#REF!</definedName>
    <definedName name="Fecha_Rep">#REF!</definedName>
    <definedName name="HTML_CodePage" hidden="1">1252</definedName>
    <definedName name="HTML_Control" hidden="1">{"'para SB'!$A$1420:$F$1479"}</definedName>
    <definedName name="HTML_Description" hidden="1">""</definedName>
    <definedName name="HTML_Email" hidden="1">""</definedName>
    <definedName name="HTML_Header" hidden="1">""</definedName>
    <definedName name="HTML_LastUpdate" hidden="1">"22/06/00"</definedName>
    <definedName name="HTML_LineAfter" hidden="1">FALSE</definedName>
    <definedName name="HTML_LineBefore" hidden="1">FALSE</definedName>
    <definedName name="HTML_Name" hidden="1">"BANCO CENTRAL DE HONDURAS"</definedName>
    <definedName name="HTML_OBDlg2" hidden="1">TRUE</definedName>
    <definedName name="HTML_OBDlg4" hidden="1">TRUE</definedName>
    <definedName name="HTML_OS" hidden="1">0</definedName>
    <definedName name="HTML_PathFile" hidden="1">"A:\tasaintss.htm"</definedName>
    <definedName name="HTML_Title" hidden="1">""</definedName>
    <definedName name="provisiones_enero" hidden="1">{"'para SB'!$A$1420:$F$1479"}</definedName>
    <definedName name="red" hidden="1">{"'Sheet1'!$A$1:$F$179"}</definedName>
    <definedName name="ro" hidden="1">{"'Sheet1'!$A$1:$F$179"}</definedName>
    <definedName name="rod" hidden="1">{"'Sheet1'!$A$1:$F$179"}</definedName>
    <definedName name="rodirgo" hidden="1">{"'Sheet1'!$A$1:$F$179"}</definedName>
    <definedName name="sdaf" hidden="1">{"'para SB'!$A$1420:$F$1479"}</definedName>
    <definedName name="sosi" hidden="1">{"'para SB'!$A$1420:$F$1479"}</definedName>
    <definedName name="soso" hidden="1">{"'para SB'!$A$1420:$F$1479"}</definedName>
    <definedName name="ws" hidden="1">{"'Sheet1'!$A$1:$F$179"}</definedName>
    <definedName name="xxx" hidden="1">{"'para SB'!$A$1420:$F$1479"}</definedName>
    <definedName name="xxxx" hidden="1">{"'para SB'!$A$1420:$F$1479"}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8" i="2" l="1"/>
  <c r="D31" i="2"/>
  <c r="D13" i="2"/>
  <c r="D8" i="2"/>
  <c r="I27" i="1"/>
  <c r="I9" i="1"/>
  <c r="I17" i="1" s="1"/>
  <c r="D50" i="2"/>
  <c r="E12" i="1"/>
  <c r="D38" i="2"/>
  <c r="D19" i="2" l="1"/>
  <c r="D26" i="2" s="1"/>
  <c r="E16" i="1"/>
  <c r="I23" i="1"/>
  <c r="I30" i="1"/>
  <c r="D36" i="2" l="1"/>
  <c r="D44" i="2" s="1"/>
  <c r="D48" i="2" s="1"/>
  <c r="D57" i="2" s="1"/>
  <c r="I34" i="1"/>
  <c r="I36" i="1" s="1"/>
  <c r="E36" i="1"/>
  <c r="K36" i="1" l="1"/>
</calcChain>
</file>

<file path=xl/sharedStrings.xml><?xml version="1.0" encoding="utf-8"?>
<sst xmlns="http://schemas.openxmlformats.org/spreadsheetml/2006/main" count="91" uniqueCount="83">
  <si>
    <t>ACTIVO</t>
  </si>
  <si>
    <t>OTRO RESULTADO INTEGRAL</t>
  </si>
  <si>
    <t>Elementos que se reclasificaran en resultados</t>
  </si>
  <si>
    <t>Cambios en el valor razonable de instrumentos de deuda a valor razonable con cambios en Otro Resultado Integral.</t>
  </si>
  <si>
    <t>Impuestos de los elementos que se reclasificaran en resultados</t>
  </si>
  <si>
    <t>RESULTADO INTEGRAL TOTAL DEL EJERCICIO</t>
  </si>
  <si>
    <t>Efectivo y equivalentes de efectivo</t>
  </si>
  <si>
    <t>Instrumentos financieros de inversión (neto)</t>
  </si>
  <si>
    <t>A Valor razonable con cambios en otro resultado integral (VRORI)</t>
  </si>
  <si>
    <t>Cartera de créditos (neta)</t>
  </si>
  <si>
    <t>Créditos vigentes a un año plazo</t>
  </si>
  <si>
    <t>Créditos vigentes a más de un año plazo</t>
  </si>
  <si>
    <t>Créditos vencidos</t>
  </si>
  <si>
    <t>(Estimación de pérdida por deterioro)</t>
  </si>
  <si>
    <t>Cuentas por cobrar (neto)</t>
  </si>
  <si>
    <t>Activos físicos e intangibles (neto)</t>
  </si>
  <si>
    <t>Activos extraordinarios (neto)</t>
  </si>
  <si>
    <t>Inversiones en acciones (Neto)</t>
  </si>
  <si>
    <t xml:space="preserve">Otros Activos </t>
  </si>
  <si>
    <t>PASIVO</t>
  </si>
  <si>
    <t>Depósitos</t>
  </si>
  <si>
    <t>Préstamos</t>
  </si>
  <si>
    <t>Títulos de emisión propia</t>
  </si>
  <si>
    <t>Obligaciones a la vista</t>
  </si>
  <si>
    <t>Cuentas por pagar</t>
  </si>
  <si>
    <t>Provisiones</t>
  </si>
  <si>
    <t>Otros pasivos</t>
  </si>
  <si>
    <t>Total pasivo</t>
  </si>
  <si>
    <t>PATRIMONIO NETO</t>
  </si>
  <si>
    <t>Capital Social</t>
  </si>
  <si>
    <t>Resultados por aplicar</t>
  </si>
  <si>
    <t>Utilidades (Pérdidas) de ejercicios anteriores</t>
  </si>
  <si>
    <t>Utilidades (Pérdidas) del presente ejercicio</t>
  </si>
  <si>
    <t>Patrimonio restringido</t>
  </si>
  <si>
    <t xml:space="preserve">Utilidades no distribuibles </t>
  </si>
  <si>
    <t>Otro resultado integral acumulado</t>
  </si>
  <si>
    <t>Elementos que no se reclasificarán a resultados</t>
  </si>
  <si>
    <t>Elementos que se reclasificarán a resultados</t>
  </si>
  <si>
    <t>Total patrimonio</t>
  </si>
  <si>
    <t>Ingresos por intereses</t>
  </si>
  <si>
    <t>Activos financieros a valor razonable con cambios en resultados</t>
  </si>
  <si>
    <t>Activos financieros a costo amortizado</t>
  </si>
  <si>
    <t>Cartera de préstamos</t>
  </si>
  <si>
    <t>Gastos por intereses</t>
  </si>
  <si>
    <t>Otros gastos por intereses</t>
  </si>
  <si>
    <t>INGRESOS POR INTERESES NETOS</t>
  </si>
  <si>
    <t>Ganancia (Pérdida) deterioro de activos financieros distintos a los activos de riesgo crediticio, Neta</t>
  </si>
  <si>
    <t>Ganancia (Pérdida) deterioro de activos financieros de riesgo crediticio, Neta</t>
  </si>
  <si>
    <t>Ganancia o (Pérdida) por reversión de (deterioro) de valor de activos extraordinarios, Neta</t>
  </si>
  <si>
    <t>Ganancia (Pérdida) por reversión de (deterioro) de valor de propiedades y equipo, Neta</t>
  </si>
  <si>
    <t>INGRESOS INTERESES, DESPUÉS DE CARGOS POR DETERIORO</t>
  </si>
  <si>
    <t>Ingresos por comisiones y honorarios</t>
  </si>
  <si>
    <t>Gastos por comisiones y honorarios</t>
  </si>
  <si>
    <t>INGRESOS POR COMISIONES Y HONORARIOS, NETOS</t>
  </si>
  <si>
    <t>Ganancia (Pérdida) por ventas de activos y Operaciones discontinuadas</t>
  </si>
  <si>
    <t>Otros ingresos (gastos) financieros</t>
  </si>
  <si>
    <t>TOTAL INGRESOS NETOS</t>
  </si>
  <si>
    <t>Gastos de administración</t>
  </si>
  <si>
    <t>Gastos de funcionarios y empleados</t>
  </si>
  <si>
    <t>Gastos generales</t>
  </si>
  <si>
    <t>Gastos de depreciación y amortización</t>
  </si>
  <si>
    <t>Gastos por provisiones</t>
  </si>
  <si>
    <t>UTILIDAD (PÉRDIDA) ANTES DE IMPUESTO</t>
  </si>
  <si>
    <t>Gastos por impuestos sobre las ganancias</t>
  </si>
  <si>
    <t>UTILIDAD (PÉRDIDA) DEL EJERCICIO</t>
  </si>
  <si>
    <t>Reservas Legal</t>
  </si>
  <si>
    <t>BANCO DE AMERICA CENTRAL, S.A.</t>
  </si>
  <si>
    <t>(Expresado en dólares de los Estados Unidos de América US$)</t>
  </si>
  <si>
    <t>Raúl Luis Fernando González Paz</t>
  </si>
  <si>
    <t>Presidente</t>
  </si>
  <si>
    <t>TOTAL ACTIVOS</t>
  </si>
  <si>
    <t>TOTAL PASIVO Y PATRIMONIO</t>
  </si>
  <si>
    <t xml:space="preserve">Raúl Luis Fernando González Paz </t>
  </si>
  <si>
    <t>Karla Lucia Ayala De Avalos</t>
  </si>
  <si>
    <t>Contadora General</t>
  </si>
  <si>
    <t>Estado de Situacion Financiera</t>
  </si>
  <si>
    <t>Estado de Resultados Integral</t>
  </si>
  <si>
    <t>Elementos que no se reclasificaran en resultados</t>
  </si>
  <si>
    <t>Cambios en el valor razonable del elemento a término de los contratos a término de una partida cubierta relacionada con una transacción</t>
  </si>
  <si>
    <t>Impuestos de los elementos que no se reclasificaran en resultados</t>
  </si>
  <si>
    <t>Operaciones con pacto de retrocompra</t>
  </si>
  <si>
    <t>Al 30 de noviembre de 2024</t>
  </si>
  <si>
    <t>Del 1 de enero al 30 de noviembre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</si>
</sst>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164" formatCode="_-* #,##0.00_-;\-* #,##0.00_-;_-* &quot;-&quot;??_-;_-@_-"/>
    <numFmt numFmtId="165" formatCode="_-* #,##0_-;\-* #,##0_-;_-* &quot;-&quot;_-;_-@_-"/>
    <numFmt numFmtId="166" formatCode="_-* #,##0.0_-;\-* #,##0.0_-;_-* &quot;-&quot;_-;_-@_-"/>
    <numFmt numFmtId="167" formatCode="#,##0.0_);\(#,##0.0\)"/>
    <numFmt numFmtId="168" formatCode="#,##0.0_);[Red]\(#,##0.0\)"/>
  </numFmts>
  <fonts count="17">
    <font>
      <sz val="11"/>
      <color theme="1"/>
      <name val="Aptos Narrow"/>
      <family val="2"/>
      <scheme val="minor"/>
    </font>
    <font>
      <sz val="10"/>
      <name val="Arial"/>
      <family val="2"/>
    </font>
    <font>
      <sz val="10"/>
      <name val="Bookman Old Style"/>
      <family val="1"/>
    </font>
    <font>
      <b/>
      <sz val="11"/>
      <name val="Bookman Old Style"/>
      <family val="1"/>
    </font>
    <font>
      <sz val="11"/>
      <name val="Bookman Old Style"/>
      <family val="1"/>
    </font>
    <font>
      <sz val="10"/>
      <name val="Geneva"/>
    </font>
    <font>
      <sz val="9"/>
      <name val="Bookman Old Style"/>
      <family val="1"/>
    </font>
    <font>
      <b/>
      <sz val="12"/>
      <color theme="1"/>
      <name val="Bookman Old Style"/>
      <family val="1"/>
    </font>
    <font>
      <sz val="11"/>
      <color theme="1"/>
      <name val="Bookman Old Style"/>
      <family val="1"/>
    </font>
    <font>
      <b/>
      <sz val="11"/>
      <color theme="1"/>
      <name val="Bookman Old Style"/>
      <family val="1"/>
    </font>
    <font>
      <b/>
      <i/>
      <sz val="12"/>
      <color theme="1"/>
      <name val="Bookman Old Style"/>
      <family val="1"/>
    </font>
    <font>
      <b/>
      <sz val="12"/>
      <color theme="1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ck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double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5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2" fillId="2" borderId="0" xfId="1" applyFont="1" applyFill="1" applyAlignment="1">
      <alignment vertical="center"/>
    </xf>
    <xf numFmtId="0" fontId="2" fillId="2" borderId="1" xfId="2" applyFont="1" applyFill="1" applyBorder="1" applyAlignment="1">
      <alignment vertical="center"/>
    </xf>
    <xf numFmtId="0" fontId="4" fillId="0" borderId="0" xfId="1" applyFont="1" applyAlignment="1">
      <alignment vertical="center"/>
    </xf>
    <xf numFmtId="0" fontId="2" fillId="0" borderId="0" xfId="2" applyFont="1" applyAlignment="1">
      <alignment vertical="center"/>
    </xf>
    <xf numFmtId="0" fontId="2" fillId="0" borderId="6" xfId="2" applyFont="1" applyBorder="1" applyAlignment="1">
      <alignment vertical="center"/>
    </xf>
    <xf numFmtId="0" fontId="3" fillId="0" borderId="0" xfId="1" applyFont="1" applyAlignment="1">
      <alignment vertical="center"/>
    </xf>
    <xf numFmtId="40" fontId="3" fillId="0" borderId="0" xfId="1" applyNumberFormat="1" applyFont="1" applyAlignment="1">
      <alignment horizontal="right"/>
    </xf>
    <xf numFmtId="40" fontId="4" fillId="0" borderId="0" xfId="1" applyNumberFormat="1" applyFont="1" applyAlignment="1">
      <alignment horizontal="right"/>
    </xf>
    <xf numFmtId="0" fontId="4" fillId="0" borderId="0" xfId="1" applyFont="1" applyAlignment="1">
      <alignment horizontal="left" vertical="center" wrapText="1" indent="1"/>
    </xf>
    <xf numFmtId="40" fontId="4" fillId="0" borderId="3" xfId="5" applyNumberFormat="1" applyFont="1" applyBorder="1" applyAlignment="1">
      <alignment horizontal="right"/>
    </xf>
    <xf numFmtId="40" fontId="4" fillId="0" borderId="0" xfId="5" applyNumberFormat="1" applyFont="1" applyAlignment="1">
      <alignment horizontal="right"/>
    </xf>
    <xf numFmtId="0" fontId="4" fillId="0" borderId="0" xfId="1" applyFont="1" applyAlignment="1">
      <alignment horizontal="left" vertical="center" indent="1"/>
    </xf>
    <xf numFmtId="40" fontId="4" fillId="0" borderId="3" xfId="1" applyNumberFormat="1" applyFont="1" applyBorder="1" applyAlignment="1">
      <alignment horizontal="right"/>
    </xf>
    <xf numFmtId="0" fontId="3" fillId="0" borderId="0" xfId="1" applyFont="1" applyAlignment="1">
      <alignment vertical="center" wrapText="1"/>
    </xf>
    <xf numFmtId="40" fontId="3" fillId="0" borderId="7" xfId="1" applyNumberFormat="1" applyFont="1" applyBorder="1" applyAlignment="1">
      <alignment horizontal="right"/>
    </xf>
    <xf numFmtId="40" fontId="4" fillId="0" borderId="0" xfId="1" applyNumberFormat="1" applyFont="1" applyAlignment="1">
      <alignment horizontal="right" vertical="center"/>
    </xf>
    <xf numFmtId="0" fontId="3" fillId="0" borderId="0" xfId="1" applyFont="1" applyAlignment="1">
      <alignment horizontal="left" vertical="center" indent="1"/>
    </xf>
    <xf numFmtId="0" fontId="4" fillId="0" borderId="0" xfId="1" applyFont="1" applyAlignment="1">
      <alignment horizontal="left" vertical="center" wrapText="1" indent="2"/>
    </xf>
    <xf numFmtId="40" fontId="6" fillId="0" borderId="0" xfId="1" applyNumberFormat="1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40" fontId="3" fillId="0" borderId="5" xfId="1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40" fontId="3" fillId="0" borderId="2" xfId="1" applyNumberFormat="1" applyFont="1" applyBorder="1" applyAlignment="1">
      <alignment horizontal="right" vertical="center"/>
    </xf>
    <xf numFmtId="0" fontId="1" fillId="3" borderId="0" xfId="1" applyFill="1" applyAlignment="1">
      <alignment vertical="center"/>
    </xf>
    <xf numFmtId="167" fontId="1" fillId="3" borderId="0" xfId="3" applyNumberFormat="1" applyFont="1" applyFill="1" applyAlignment="1">
      <alignment vertical="center"/>
    </xf>
    <xf numFmtId="0" fontId="1" fillId="2" borderId="0" xfId="1" applyFill="1" applyAlignment="1">
      <alignment vertical="center"/>
    </xf>
    <xf numFmtId="0" fontId="1" fillId="2" borderId="1" xfId="2" applyFont="1" applyFill="1" applyBorder="1" applyAlignment="1">
      <alignment vertical="center"/>
    </xf>
    <xf numFmtId="0" fontId="1" fillId="2" borderId="0" xfId="2" applyFont="1" applyFill="1" applyAlignment="1">
      <alignment vertical="center"/>
    </xf>
    <xf numFmtId="0" fontId="12" fillId="2" borderId="0" xfId="1" applyFont="1" applyFill="1" applyAlignment="1">
      <alignment vertical="center"/>
    </xf>
    <xf numFmtId="0" fontId="1" fillId="2" borderId="0" xfId="1" applyFill="1" applyAlignment="1">
      <alignment horizontal="center" vertical="center"/>
    </xf>
    <xf numFmtId="40" fontId="1" fillId="2" borderId="0" xfId="3" applyNumberFormat="1" applyFont="1" applyFill="1" applyBorder="1" applyAlignment="1">
      <alignment horizontal="right" vertical="center"/>
    </xf>
    <xf numFmtId="40" fontId="1" fillId="2" borderId="0" xfId="1" applyNumberFormat="1" applyFill="1" applyAlignment="1">
      <alignment horizontal="right" vertical="center"/>
    </xf>
    <xf numFmtId="0" fontId="12" fillId="2" borderId="0" xfId="1" applyFont="1" applyFill="1" applyAlignment="1">
      <alignment horizontal="left" vertical="center"/>
    </xf>
    <xf numFmtId="166" fontId="1" fillId="2" borderId="0" xfId="4" applyNumberFormat="1" applyFont="1" applyFill="1" applyBorder="1" applyAlignment="1">
      <alignment horizontal="right" vertical="center"/>
    </xf>
    <xf numFmtId="0" fontId="1" fillId="2" borderId="0" xfId="1" applyFill="1" applyAlignment="1">
      <alignment horizontal="left" vertical="center"/>
    </xf>
    <xf numFmtId="166" fontId="1" fillId="2" borderId="0" xfId="4" applyNumberFormat="1" applyFont="1" applyFill="1" applyBorder="1" applyAlignment="1">
      <alignment horizontal="left" vertical="center"/>
    </xf>
    <xf numFmtId="167" fontId="1" fillId="2" borderId="0" xfId="3" applyNumberFormat="1" applyFont="1" applyFill="1" applyAlignment="1">
      <alignment vertical="center"/>
    </xf>
    <xf numFmtId="0" fontId="13" fillId="2" borderId="0" xfId="1" applyFont="1" applyFill="1" applyAlignment="1">
      <alignment horizontal="left" vertical="center"/>
    </xf>
    <xf numFmtId="166" fontId="13" fillId="2" borderId="0" xfId="4" applyNumberFormat="1" applyFont="1" applyFill="1" applyBorder="1" applyAlignment="1">
      <alignment horizontal="left" vertical="center"/>
    </xf>
    <xf numFmtId="40" fontId="13" fillId="2" borderId="2" xfId="3" applyNumberFormat="1" applyFont="1" applyFill="1" applyBorder="1" applyAlignment="1">
      <alignment horizontal="right" vertical="center"/>
    </xf>
    <xf numFmtId="0" fontId="1" fillId="2" borderId="0" xfId="1" applyFill="1" applyAlignment="1">
      <alignment horizontal="left" vertical="center" indent="1"/>
    </xf>
    <xf numFmtId="40" fontId="1" fillId="2" borderId="3" xfId="3" applyNumberFormat="1" applyFont="1" applyFill="1" applyBorder="1" applyAlignment="1">
      <alignment horizontal="right" vertical="center"/>
    </xf>
    <xf numFmtId="0" fontId="13" fillId="2" borderId="0" xfId="1" applyFont="1" applyFill="1" applyAlignment="1">
      <alignment vertical="center"/>
    </xf>
    <xf numFmtId="40" fontId="13" fillId="2" borderId="4" xfId="3" applyNumberFormat="1" applyFont="1" applyFill="1" applyBorder="1" applyAlignment="1">
      <alignment horizontal="right" vertical="center"/>
    </xf>
    <xf numFmtId="40" fontId="1" fillId="2" borderId="2" xfId="3" applyNumberFormat="1" applyFont="1" applyFill="1" applyBorder="1" applyAlignment="1">
      <alignment horizontal="right" vertical="center"/>
    </xf>
    <xf numFmtId="166" fontId="13" fillId="2" borderId="0" xfId="4" applyNumberFormat="1" applyFont="1" applyFill="1" applyBorder="1" applyAlignment="1">
      <alignment horizontal="right" vertical="center"/>
    </xf>
    <xf numFmtId="166" fontId="1" fillId="2" borderId="0" xfId="4" applyNumberFormat="1" applyFont="1" applyFill="1" applyBorder="1" applyAlignment="1">
      <alignment vertical="center"/>
    </xf>
    <xf numFmtId="0" fontId="14" fillId="2" borderId="0" xfId="1" applyFont="1" applyFill="1" applyAlignment="1">
      <alignment horizontal="centerContinuous" vertical="center"/>
    </xf>
    <xf numFmtId="40" fontId="13" fillId="2" borderId="8" xfId="3" applyNumberFormat="1" applyFont="1" applyFill="1" applyBorder="1" applyAlignment="1">
      <alignment horizontal="right" vertical="center"/>
    </xf>
    <xf numFmtId="44" fontId="13" fillId="2" borderId="0" xfId="1" applyNumberFormat="1" applyFont="1" applyFill="1" applyAlignment="1">
      <alignment vertical="center"/>
    </xf>
    <xf numFmtId="40" fontId="1" fillId="2" borderId="0" xfId="1" applyNumberFormat="1" applyFill="1" applyAlignment="1">
      <alignment vertical="center"/>
    </xf>
    <xf numFmtId="167" fontId="1" fillId="2" borderId="0" xfId="1" applyNumberFormat="1" applyFill="1" applyAlignment="1">
      <alignment vertical="center"/>
    </xf>
    <xf numFmtId="0" fontId="15" fillId="3" borderId="0" xfId="0" applyFont="1" applyFill="1" applyAlignment="1">
      <alignment horizontal="center" vertical="center"/>
    </xf>
    <xf numFmtId="0" fontId="16" fillId="3" borderId="0" xfId="0" applyFont="1" applyFill="1" applyAlignment="1">
      <alignment vertical="center"/>
    </xf>
    <xf numFmtId="0" fontId="1" fillId="2" borderId="0" xfId="1" applyFill="1" applyAlignment="1">
      <alignment horizontal="left" vertical="center" wrapText="1" indent="1"/>
    </xf>
    <xf numFmtId="168" fontId="2" fillId="2" borderId="0" xfId="3" applyNumberFormat="1" applyFont="1" applyFill="1" applyBorder="1" applyAlignment="1">
      <alignment horizontal="right" vertical="center"/>
    </xf>
    <xf numFmtId="0" fontId="16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6">
    <cellStyle name="Comma [0]" xfId="4" xr:uid="{00000000-0005-0000-0000-000000000000}"/>
    <cellStyle name="Millares 2" xfId="3" xr:uid="{00000000-0005-0000-0000-000001000000}"/>
    <cellStyle name="Normal" xfId="0" builtinId="0"/>
    <cellStyle name="Normal 2" xfId="1" xr:uid="{00000000-0005-0000-0000-000003000000}"/>
    <cellStyle name="Normal_Bal, Utl, Fluj y anex" xfId="2" xr:uid="{00000000-0005-0000-0000-000004000000}"/>
    <cellStyle name="Percent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baccredomaticnet-my.sharepoint.com/personal/rene_garcia_baccredomatic_sv/Documents/MIS%20DOCUMENTOS/MIS%20DOCUMENTOS/ESTADOS%20FINANCIEROS/NCF-01.xlsb" TargetMode="External"/><Relationship Id="rId1" Type="http://schemas.openxmlformats.org/officeDocument/2006/relationships/externalLinkPath" Target="https://baccredomaticnet-my.sharepoint.com/personal/rene_garcia_baccredomatic_sv/Documents/MIS%20DOCUMENTOS/MIS%20DOCUMENTOS/ESTADOS%20FINANCIEROS/NCF-0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ASE"/>
      <sheetName val="01-0"/>
      <sheetName val="SL-0"/>
      <sheetName val="01-1"/>
      <sheetName val="SL-1"/>
      <sheetName val="01-D"/>
      <sheetName val="01 (P)-0"/>
      <sheetName val="01 (P)-1"/>
      <sheetName val="BG"/>
      <sheetName val="ER"/>
      <sheetName val="Nota_ER"/>
      <sheetName val="Nota 3,5,11 "/>
      <sheetName val="Nota 3,5,11"/>
      <sheetName val="Nota_4.1"/>
      <sheetName val="Nota_5.1"/>
      <sheetName val="Nota_5.2"/>
      <sheetName val="Nota_6.1"/>
      <sheetName val="Nota_6.2"/>
      <sheetName val="Nota_9.1"/>
      <sheetName val="Nota_9.2"/>
      <sheetName val="Nota_9.3"/>
      <sheetName val="Nota_9.4"/>
      <sheetName val="NTA_9.5"/>
      <sheetName val="NTA_9.6"/>
      <sheetName val="Nota_11.1"/>
      <sheetName val="Nota_11.2"/>
      <sheetName val="Nota_12."/>
      <sheetName val="Nota_13."/>
      <sheetName val="Nota_14.1"/>
      <sheetName val="Nota_14.2"/>
      <sheetName val="Nota_19"/>
      <sheetName val="Nota_20"/>
      <sheetName val="Nota_21"/>
      <sheetName val="Nota_27A"/>
      <sheetName val="Nota_27C"/>
      <sheetName val="Intereses"/>
      <sheetName val="INFORME TRIMESTRAL"/>
      <sheetName val="Validacion"/>
      <sheetName val="Revision"/>
      <sheetName val="Rotulo"/>
    </sheetNames>
    <sheetDataSet>
      <sheetData sheetId="0"/>
      <sheetData sheetId="1"/>
      <sheetData sheetId="2"/>
      <sheetData sheetId="3"/>
      <sheetData sheetId="4"/>
      <sheetData sheetId="5"/>
      <sheetData sheetId="6">
        <row r="31">
          <cell r="AC31">
            <v>-2785869804.0900002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5">
    <pageSetUpPr fitToPage="1"/>
  </sheetPr>
  <dimension ref="C1:K61"/>
  <sheetViews>
    <sheetView showOutlineSymbols="0" defaultGridColor="0" topLeftCell="A14" colorId="57" zoomScale="98" zoomScaleNormal="98" workbookViewId="0">
      <selection activeCell="C21" sqref="C21"/>
    </sheetView>
  </sheetViews>
  <sheetFormatPr baseColWidth="10" defaultColWidth="5.5703125" defaultRowHeight="15" customHeight="1"/>
  <cols>
    <col min="1" max="1" width="1.42578125" style="27" customWidth="1"/>
    <col min="2" max="2" width="1.85546875" style="27" customWidth="1"/>
    <col min="3" max="3" width="48.7109375" style="27" customWidth="1"/>
    <col min="4" max="4" width="2.7109375" style="27" customWidth="1"/>
    <col min="5" max="5" width="21.5703125" style="38" customWidth="1"/>
    <col min="6" max="6" width="3.5703125" style="27" customWidth="1"/>
    <col min="7" max="7" width="44.85546875" style="27" customWidth="1"/>
    <col min="8" max="8" width="2.7109375" style="27" customWidth="1"/>
    <col min="9" max="9" width="21.5703125" style="27" customWidth="1"/>
    <col min="10" max="10" width="5.5703125" style="27"/>
    <col min="11" max="11" width="23.7109375" style="27" customWidth="1"/>
    <col min="12" max="16384" width="5.5703125" style="27"/>
  </cols>
  <sheetData>
    <row r="1" spans="3:9" ht="15" customHeight="1">
      <c r="C1" s="25"/>
      <c r="D1" s="25"/>
      <c r="E1" s="26"/>
      <c r="F1" s="25"/>
      <c r="G1" s="25"/>
      <c r="H1" s="25"/>
      <c r="I1" s="25"/>
    </row>
    <row r="2" spans="3:9" ht="15" customHeight="1">
      <c r="C2" s="59" t="s">
        <v>66</v>
      </c>
      <c r="D2" s="59"/>
      <c r="E2" s="59"/>
      <c r="F2" s="59"/>
      <c r="G2" s="59"/>
      <c r="H2" s="59"/>
      <c r="I2" s="59"/>
    </row>
    <row r="3" spans="3:9" ht="15" customHeight="1">
      <c r="C3" s="59" t="s">
        <v>75</v>
      </c>
      <c r="D3" s="59"/>
      <c r="E3" s="59"/>
      <c r="F3" s="59"/>
      <c r="G3" s="59"/>
      <c r="H3" s="59"/>
      <c r="I3" s="59"/>
    </row>
    <row r="4" spans="3:9" ht="15" customHeight="1">
      <c r="C4" s="59" t="s">
        <v>81</v>
      </c>
      <c r="D4" s="59"/>
      <c r="E4" s="59"/>
      <c r="F4" s="59"/>
      <c r="G4" s="59"/>
      <c r="H4" s="59"/>
      <c r="I4" s="59"/>
    </row>
    <row r="5" spans="3:9" ht="15" customHeight="1">
      <c r="C5" s="59" t="s">
        <v>67</v>
      </c>
      <c r="D5" s="59"/>
      <c r="E5" s="59"/>
      <c r="F5" s="59"/>
      <c r="G5" s="59"/>
      <c r="H5" s="59"/>
      <c r="I5" s="59"/>
    </row>
    <row r="6" spans="3:9" ht="6" customHeight="1" thickBot="1">
      <c r="C6" s="28"/>
      <c r="D6" s="28"/>
      <c r="E6" s="28"/>
      <c r="F6" s="28"/>
      <c r="G6" s="28"/>
      <c r="H6" s="28"/>
      <c r="I6" s="28"/>
    </row>
    <row r="7" spans="3:9" ht="6" customHeight="1" thickTop="1">
      <c r="C7" s="29"/>
      <c r="D7" s="29"/>
      <c r="E7" s="29"/>
      <c r="F7" s="29"/>
      <c r="G7" s="29"/>
      <c r="H7" s="29"/>
      <c r="I7" s="29"/>
    </row>
    <row r="8" spans="3:9" ht="18.75" customHeight="1">
      <c r="C8" s="30" t="s">
        <v>0</v>
      </c>
      <c r="D8" s="31"/>
      <c r="E8" s="32"/>
      <c r="F8" s="33"/>
      <c r="G8" s="34" t="s">
        <v>19</v>
      </c>
      <c r="H8" s="35"/>
      <c r="I8" s="32"/>
    </row>
    <row r="9" spans="3:9" ht="18.75" customHeight="1">
      <c r="C9" s="36" t="s">
        <v>6</v>
      </c>
      <c r="D9" s="37"/>
      <c r="E9" s="32">
        <v>465078482.20999998</v>
      </c>
      <c r="F9" s="33"/>
      <c r="G9" s="27" t="s">
        <v>20</v>
      </c>
      <c r="H9" s="35"/>
      <c r="I9" s="57">
        <f>-'[1]01 (P)-0'!$AC$31</f>
        <v>2785869804.0900002</v>
      </c>
    </row>
    <row r="10" spans="3:9" ht="18.75" customHeight="1">
      <c r="C10" s="36"/>
      <c r="D10" s="37"/>
      <c r="E10" s="32"/>
      <c r="F10" s="33"/>
      <c r="G10" s="36" t="s">
        <v>80</v>
      </c>
      <c r="H10" s="35"/>
      <c r="I10" s="32">
        <v>0</v>
      </c>
    </row>
    <row r="11" spans="3:9" ht="18.75" customHeight="1">
      <c r="F11" s="33"/>
      <c r="G11" s="36" t="s">
        <v>21</v>
      </c>
      <c r="H11" s="35"/>
      <c r="I11" s="32">
        <v>288821690.85000002</v>
      </c>
    </row>
    <row r="12" spans="3:9" ht="18.75" customHeight="1">
      <c r="C12" s="39" t="s">
        <v>7</v>
      </c>
      <c r="D12" s="40"/>
      <c r="E12" s="41">
        <f>SUM(E13:E13)</f>
        <v>403962729.93000001</v>
      </c>
      <c r="F12" s="33"/>
      <c r="G12" s="27" t="s">
        <v>22</v>
      </c>
      <c r="H12" s="35"/>
      <c r="I12" s="32">
        <v>146343745.02000001</v>
      </c>
    </row>
    <row r="13" spans="3:9" ht="30.75" customHeight="1">
      <c r="C13" s="56" t="s">
        <v>8</v>
      </c>
      <c r="D13" s="37"/>
      <c r="E13" s="32">
        <v>403962729.93000001</v>
      </c>
      <c r="F13" s="33"/>
      <c r="G13" s="27" t="s">
        <v>23</v>
      </c>
      <c r="H13" s="35"/>
      <c r="I13" s="32">
        <v>20957417.34</v>
      </c>
    </row>
    <row r="14" spans="3:9" ht="24" customHeight="1">
      <c r="C14" s="42"/>
      <c r="D14" s="37"/>
      <c r="E14" s="43"/>
      <c r="F14" s="33"/>
      <c r="G14" s="27" t="s">
        <v>24</v>
      </c>
      <c r="H14" s="35"/>
      <c r="I14" s="32">
        <v>25798579.449999999</v>
      </c>
    </row>
    <row r="15" spans="3:9" ht="18.75" customHeight="1">
      <c r="F15" s="33"/>
      <c r="G15" s="27" t="s">
        <v>25</v>
      </c>
      <c r="H15" s="35"/>
      <c r="I15" s="32">
        <v>17401811.800000001</v>
      </c>
    </row>
    <row r="16" spans="3:9" ht="18.75" customHeight="1">
      <c r="C16" s="39" t="s">
        <v>9</v>
      </c>
      <c r="D16" s="40"/>
      <c r="E16" s="41">
        <f>SUM(E17:E20)</f>
        <v>2703483003.5000005</v>
      </c>
      <c r="F16" s="33"/>
      <c r="G16" s="27" t="s">
        <v>26</v>
      </c>
      <c r="H16" s="35"/>
      <c r="I16" s="32">
        <v>12523907.390000001</v>
      </c>
    </row>
    <row r="17" spans="3:9" ht="18.75" customHeight="1">
      <c r="C17" s="42" t="s">
        <v>10</v>
      </c>
      <c r="D17" s="37"/>
      <c r="E17" s="32">
        <v>630537893.71000004</v>
      </c>
      <c r="F17" s="33"/>
      <c r="G17" s="44" t="s">
        <v>27</v>
      </c>
      <c r="H17" s="35"/>
      <c r="I17" s="45">
        <f>SUM(I9:I16)</f>
        <v>3297716955.9400001</v>
      </c>
    </row>
    <row r="18" spans="3:9" ht="18.75" customHeight="1">
      <c r="C18" s="42" t="s">
        <v>11</v>
      </c>
      <c r="D18" s="37"/>
      <c r="E18" s="32">
        <v>2090799111.1400001</v>
      </c>
      <c r="F18" s="33"/>
      <c r="H18" s="35"/>
      <c r="I18" s="32"/>
    </row>
    <row r="19" spans="3:9" ht="18.75" customHeight="1">
      <c r="C19" s="42" t="s">
        <v>12</v>
      </c>
      <c r="D19" s="37"/>
      <c r="E19" s="32">
        <v>37545873.689999998</v>
      </c>
      <c r="F19" s="33"/>
      <c r="G19" s="30" t="s">
        <v>28</v>
      </c>
      <c r="H19" s="35"/>
      <c r="I19" s="32"/>
    </row>
    <row r="20" spans="3:9" ht="18.75" customHeight="1">
      <c r="C20" s="42" t="s">
        <v>13</v>
      </c>
      <c r="D20" s="37"/>
      <c r="E20" s="46">
        <v>-55399875.039999999</v>
      </c>
      <c r="F20" s="33"/>
      <c r="G20" s="27" t="s">
        <v>29</v>
      </c>
      <c r="H20" s="35"/>
      <c r="I20" s="32">
        <v>161000436</v>
      </c>
    </row>
    <row r="21" spans="3:9" ht="18.75" customHeight="1">
      <c r="C21" s="42"/>
      <c r="D21" s="37"/>
      <c r="E21" s="43"/>
      <c r="F21" s="33"/>
      <c r="G21" s="27" t="s">
        <v>65</v>
      </c>
      <c r="H21" s="47"/>
      <c r="I21" s="46">
        <v>40250109</v>
      </c>
    </row>
    <row r="22" spans="3:9" ht="18.75" customHeight="1">
      <c r="F22" s="33"/>
      <c r="H22" s="47"/>
      <c r="I22" s="43"/>
    </row>
    <row r="23" spans="3:9" ht="18.75" customHeight="1">
      <c r="C23" s="27" t="s">
        <v>14</v>
      </c>
      <c r="D23" s="48"/>
      <c r="E23" s="32">
        <v>20901604.120000001</v>
      </c>
      <c r="F23" s="33"/>
      <c r="G23" s="44" t="s">
        <v>30</v>
      </c>
      <c r="H23" s="47"/>
      <c r="I23" s="41">
        <f>SUM(I24:I25)</f>
        <v>134669431.78</v>
      </c>
    </row>
    <row r="24" spans="3:9" ht="18.75" customHeight="1">
      <c r="C24" s="27" t="s">
        <v>15</v>
      </c>
      <c r="D24" s="36"/>
      <c r="E24" s="32">
        <v>53876564.869999997</v>
      </c>
      <c r="F24" s="33"/>
      <c r="G24" s="42" t="s">
        <v>31</v>
      </c>
      <c r="H24" s="35"/>
      <c r="I24" s="32">
        <v>102664860.16</v>
      </c>
    </row>
    <row r="25" spans="3:9" ht="18.75" customHeight="1">
      <c r="C25" s="27" t="s">
        <v>16</v>
      </c>
      <c r="D25" s="36"/>
      <c r="E25" s="32">
        <v>245050.48</v>
      </c>
      <c r="F25" s="33"/>
      <c r="G25" s="42" t="s">
        <v>32</v>
      </c>
      <c r="H25" s="35"/>
      <c r="I25" s="46">
        <v>32004571.620000001</v>
      </c>
    </row>
    <row r="26" spans="3:9" ht="18.75" customHeight="1">
      <c r="C26" s="27" t="s">
        <v>17</v>
      </c>
      <c r="D26" s="49"/>
      <c r="E26" s="32">
        <v>6935118.8099999996</v>
      </c>
      <c r="F26" s="33"/>
      <c r="G26" s="42"/>
      <c r="H26" s="35"/>
      <c r="I26" s="43"/>
    </row>
    <row r="27" spans="3:9" ht="18.75" customHeight="1">
      <c r="C27" s="27" t="s">
        <v>18</v>
      </c>
      <c r="D27" s="49"/>
      <c r="E27" s="46">
        <v>1898451.39</v>
      </c>
      <c r="F27" s="33"/>
      <c r="G27" s="44" t="s">
        <v>33</v>
      </c>
      <c r="H27" s="44"/>
      <c r="I27" s="41">
        <f>SUM(I28:I28)</f>
        <v>24544707.059999999</v>
      </c>
    </row>
    <row r="28" spans="3:9" ht="18.75" customHeight="1">
      <c r="C28" s="36"/>
      <c r="D28" s="49"/>
      <c r="E28" s="32"/>
      <c r="F28" s="33"/>
      <c r="G28" s="42" t="s">
        <v>34</v>
      </c>
      <c r="I28" s="32">
        <v>24544707.059999999</v>
      </c>
    </row>
    <row r="29" spans="3:9" ht="18.75" customHeight="1">
      <c r="F29" s="33"/>
      <c r="G29" s="42"/>
      <c r="I29" s="43"/>
    </row>
    <row r="30" spans="3:9" ht="18.75" customHeight="1">
      <c r="F30" s="33"/>
      <c r="G30" s="44" t="s">
        <v>35</v>
      </c>
      <c r="H30" s="44"/>
      <c r="I30" s="41">
        <f>SUM(I31:I32)</f>
        <v>-1800634.47</v>
      </c>
    </row>
    <row r="31" spans="3:9" ht="18.75" customHeight="1">
      <c r="F31" s="33"/>
      <c r="G31" s="42" t="s">
        <v>36</v>
      </c>
      <c r="I31" s="32">
        <v>-1605626.5</v>
      </c>
    </row>
    <row r="32" spans="3:9" ht="18.75" customHeight="1">
      <c r="F32" s="33"/>
      <c r="G32" s="42" t="s">
        <v>37</v>
      </c>
      <c r="I32" s="46">
        <v>-195007.97</v>
      </c>
    </row>
    <row r="33" spans="3:11" ht="15.75" customHeight="1">
      <c r="F33" s="33"/>
      <c r="I33" s="43"/>
    </row>
    <row r="34" spans="3:11" ht="15" customHeight="1">
      <c r="F34" s="33"/>
      <c r="G34" s="44" t="s">
        <v>38</v>
      </c>
      <c r="I34" s="41">
        <f>+I20+I21+I23+I27+I30</f>
        <v>358664049.36999995</v>
      </c>
    </row>
    <row r="35" spans="3:11" ht="18" customHeight="1">
      <c r="F35" s="33"/>
      <c r="G35" s="44"/>
      <c r="I35" s="32"/>
    </row>
    <row r="36" spans="3:11" ht="15" customHeight="1" thickBot="1">
      <c r="C36" s="39" t="s">
        <v>70</v>
      </c>
      <c r="D36" s="48"/>
      <c r="E36" s="50">
        <f>+E9+E12+E16+E23+E24+E25+E26+E27</f>
        <v>3656381005.3099999</v>
      </c>
      <c r="F36" s="33"/>
      <c r="G36" s="51" t="s">
        <v>71</v>
      </c>
      <c r="I36" s="50">
        <f>+I17+I34</f>
        <v>3656381005.3099999</v>
      </c>
      <c r="K36" s="52">
        <f>+E36-I36</f>
        <v>0</v>
      </c>
    </row>
    <row r="37" spans="3:11" ht="15" customHeight="1" thickBot="1">
      <c r="C37" s="28"/>
      <c r="D37" s="28"/>
      <c r="E37" s="28"/>
      <c r="F37" s="28"/>
      <c r="G37" s="28"/>
      <c r="H37" s="28"/>
      <c r="I37" s="28"/>
    </row>
    <row r="38" spans="3:11" ht="15" customHeight="1" thickTop="1">
      <c r="C38" s="29"/>
      <c r="D38" s="29"/>
      <c r="E38" s="29"/>
      <c r="F38" s="29"/>
      <c r="G38" s="29"/>
      <c r="H38" s="29"/>
      <c r="I38" s="29"/>
    </row>
    <row r="39" spans="3:11" ht="15" customHeight="1">
      <c r="C39" s="29"/>
      <c r="D39" s="29"/>
      <c r="E39" s="29"/>
      <c r="F39" s="29"/>
      <c r="G39" s="29"/>
      <c r="H39" s="29"/>
      <c r="I39" s="29"/>
    </row>
    <row r="40" spans="3:11" ht="15" customHeight="1">
      <c r="F40" s="33"/>
      <c r="G40" s="53"/>
    </row>
    <row r="45" spans="3:11" ht="15" customHeight="1">
      <c r="C45" s="60" t="s">
        <v>68</v>
      </c>
      <c r="D45" s="60"/>
      <c r="E45" s="60"/>
      <c r="F45" s="54"/>
      <c r="G45" s="60" t="s">
        <v>73</v>
      </c>
      <c r="H45" s="60"/>
      <c r="I45" s="60"/>
    </row>
    <row r="46" spans="3:11" ht="15" customHeight="1">
      <c r="C46" s="58" t="s">
        <v>69</v>
      </c>
      <c r="D46" s="58"/>
      <c r="E46" s="58"/>
      <c r="F46" s="54"/>
      <c r="G46" s="58" t="s">
        <v>74</v>
      </c>
      <c r="H46" s="58"/>
      <c r="I46" s="58"/>
    </row>
    <row r="47" spans="3:11" ht="15" customHeight="1">
      <c r="C47" s="55"/>
      <c r="D47" s="55"/>
      <c r="E47" s="55"/>
      <c r="F47" s="55"/>
      <c r="G47" s="55"/>
      <c r="H47" s="55"/>
      <c r="I47" s="55"/>
    </row>
    <row r="48" spans="3:11" ht="15.75" customHeight="1">
      <c r="F48" s="33"/>
    </row>
    <row r="49" spans="6:6" ht="15.75" customHeight="1">
      <c r="F49" s="33"/>
    </row>
    <row r="50" spans="6:6" ht="15.75" customHeight="1">
      <c r="F50" s="33"/>
    </row>
    <row r="51" spans="6:6" ht="9" customHeight="1">
      <c r="F51" s="33"/>
    </row>
    <row r="52" spans="6:6" ht="15.75" customHeight="1">
      <c r="F52" s="33"/>
    </row>
    <row r="53" spans="6:6" ht="7.5" customHeight="1">
      <c r="F53" s="33"/>
    </row>
    <row r="54" spans="6:6" ht="15.75" customHeight="1">
      <c r="F54" s="33"/>
    </row>
    <row r="55" spans="6:6" ht="15.75" customHeight="1">
      <c r="F55" s="33"/>
    </row>
    <row r="56" spans="6:6" ht="6.75" customHeight="1">
      <c r="F56" s="33"/>
    </row>
    <row r="57" spans="6:6" ht="15.75" customHeight="1">
      <c r="F57" s="33"/>
    </row>
    <row r="58" spans="6:6" ht="15.75" customHeight="1">
      <c r="F58" s="33"/>
    </row>
    <row r="59" spans="6:6" ht="15.75" customHeight="1">
      <c r="F59" s="33"/>
    </row>
    <row r="60" spans="6:6" ht="9" customHeight="1">
      <c r="F60" s="33"/>
    </row>
    <row r="61" spans="6:6" ht="15.75" customHeight="1">
      <c r="F61" s="33"/>
    </row>
  </sheetData>
  <mergeCells count="8">
    <mergeCell ref="C46:E46"/>
    <mergeCell ref="G46:I46"/>
    <mergeCell ref="C2:I2"/>
    <mergeCell ref="C3:I3"/>
    <mergeCell ref="C4:I4"/>
    <mergeCell ref="C5:I5"/>
    <mergeCell ref="C45:E45"/>
    <mergeCell ref="G45:I45"/>
  </mergeCells>
  <printOptions horizontalCentered="1"/>
  <pageMargins left="0.74803149606299213" right="0.70866141732283472" top="0.31496062992125984" bottom="0.27559055118110237" header="0.19685039370078741" footer="0.15748031496062992"/>
  <pageSetup paperSize="9" scale="69" firstPageNumber="3" orientation="landscape" useFirstPageNumber="1" errors="blank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6">
    <pageSetUpPr fitToPage="1"/>
  </sheetPr>
  <dimension ref="B2:F69"/>
  <sheetViews>
    <sheetView showGridLines="0" tabSelected="1" topLeftCell="A65" zoomScaleNormal="100" workbookViewId="0">
      <selection activeCell="F48" sqref="F48"/>
    </sheetView>
  </sheetViews>
  <sheetFormatPr baseColWidth="10" defaultColWidth="9.140625" defaultRowHeight="15"/>
  <cols>
    <col min="1" max="1" width="3.5703125" style="3" customWidth="1"/>
    <col min="2" max="2" width="80.42578125" style="3" customWidth="1"/>
    <col min="3" max="3" width="19.140625" style="3" customWidth="1"/>
    <col min="4" max="4" width="23.42578125" style="3" customWidth="1"/>
    <col min="5" max="5" width="4.7109375" style="3" customWidth="1"/>
    <col min="6" max="6" width="13.7109375" style="19" customWidth="1"/>
    <col min="7" max="10" width="9.140625" style="3"/>
    <col min="11" max="11" width="15" style="3" bestFit="1" customWidth="1"/>
    <col min="12" max="16384" width="9.140625" style="3"/>
  </cols>
  <sheetData>
    <row r="2" spans="2:4" ht="15.75">
      <c r="B2" s="61" t="s">
        <v>66</v>
      </c>
      <c r="C2" s="61"/>
      <c r="D2" s="61"/>
    </row>
    <row r="3" spans="2:4" ht="15.75">
      <c r="B3" s="61" t="s">
        <v>76</v>
      </c>
      <c r="C3" s="61"/>
      <c r="D3" s="61"/>
    </row>
    <row r="4" spans="2:4" ht="15.75">
      <c r="B4" s="61" t="s">
        <v>82</v>
      </c>
      <c r="C4" s="61"/>
      <c r="D4" s="61"/>
    </row>
    <row r="5" spans="2:4" ht="15.75">
      <c r="B5" s="64" t="s">
        <v>67</v>
      </c>
      <c r="C5" s="64"/>
      <c r="D5" s="64"/>
    </row>
    <row r="6" spans="2:4" ht="6" customHeight="1" thickBot="1">
      <c r="B6" s="4"/>
      <c r="C6" s="4"/>
      <c r="D6" s="4"/>
    </row>
    <row r="7" spans="2:4" ht="6" customHeight="1" thickTop="1">
      <c r="B7" s="5"/>
      <c r="C7" s="5"/>
      <c r="D7" s="5"/>
    </row>
    <row r="8" spans="2:4">
      <c r="B8" s="6" t="s">
        <v>39</v>
      </c>
      <c r="D8" s="7">
        <f>SUM(D9:D11)</f>
        <v>269335603.72000003</v>
      </c>
    </row>
    <row r="9" spans="2:4">
      <c r="B9" s="9" t="s">
        <v>40</v>
      </c>
      <c r="D9" s="10">
        <v>27912321.719999999</v>
      </c>
    </row>
    <row r="10" spans="2:4">
      <c r="B10" s="12" t="s">
        <v>41</v>
      </c>
      <c r="D10" s="11">
        <v>5050686.9800000004</v>
      </c>
    </row>
    <row r="11" spans="2:4">
      <c r="B11" s="12" t="s">
        <v>42</v>
      </c>
      <c r="D11" s="11">
        <v>236372595.02000001</v>
      </c>
    </row>
    <row r="12" spans="2:4" ht="9" customHeight="1">
      <c r="B12" s="12"/>
      <c r="D12" s="10"/>
    </row>
    <row r="13" spans="2:4">
      <c r="B13" s="6" t="s">
        <v>43</v>
      </c>
      <c r="D13" s="7">
        <f>SUM(D14:D17)</f>
        <v>92809964.549999997</v>
      </c>
    </row>
    <row r="14" spans="2:4">
      <c r="B14" s="12" t="s">
        <v>20</v>
      </c>
      <c r="D14" s="13">
        <v>65818323.899999999</v>
      </c>
    </row>
    <row r="15" spans="2:4">
      <c r="B15" s="12" t="s">
        <v>22</v>
      </c>
      <c r="D15" s="8">
        <v>9810277.2300000004</v>
      </c>
    </row>
    <row r="16" spans="2:4">
      <c r="B16" s="12" t="s">
        <v>21</v>
      </c>
      <c r="D16" s="8">
        <v>16552003.76</v>
      </c>
    </row>
    <row r="17" spans="2:4">
      <c r="B17" s="12" t="s">
        <v>44</v>
      </c>
      <c r="D17" s="8">
        <v>629359.66</v>
      </c>
    </row>
    <row r="18" spans="2:4" ht="9" customHeight="1">
      <c r="B18" s="12"/>
      <c r="D18" s="13"/>
    </row>
    <row r="19" spans="2:4">
      <c r="B19" s="6" t="s">
        <v>45</v>
      </c>
      <c r="D19" s="7">
        <f>+D8-D13</f>
        <v>176525639.17000002</v>
      </c>
    </row>
    <row r="20" spans="2:4" ht="6.75" customHeight="1">
      <c r="D20" s="8"/>
    </row>
    <row r="21" spans="2:4" ht="34.5" customHeight="1">
      <c r="B21" s="9" t="s">
        <v>46</v>
      </c>
      <c r="D21" s="8">
        <v>-339.1</v>
      </c>
    </row>
    <row r="22" spans="2:4" ht="30">
      <c r="B22" s="9" t="s">
        <v>47</v>
      </c>
      <c r="D22" s="8">
        <v>-56725198.039999999</v>
      </c>
    </row>
    <row r="23" spans="2:4" ht="30">
      <c r="B23" s="9" t="s">
        <v>48</v>
      </c>
      <c r="D23" s="8">
        <v>783268.15</v>
      </c>
    </row>
    <row r="24" spans="2:4" ht="33.75" customHeight="1">
      <c r="B24" s="9" t="s">
        <v>49</v>
      </c>
      <c r="D24" s="8">
        <v>-20817.84</v>
      </c>
    </row>
    <row r="25" spans="2:4" ht="9" customHeight="1">
      <c r="B25" s="9"/>
      <c r="D25" s="13"/>
    </row>
    <row r="26" spans="2:4">
      <c r="B26" s="14" t="s">
        <v>50</v>
      </c>
      <c r="D26" s="7">
        <f>SUM(D19:D24)</f>
        <v>120562552.34000003</v>
      </c>
    </row>
    <row r="27" spans="2:4" ht="6.75" customHeight="1">
      <c r="D27" s="8"/>
    </row>
    <row r="28" spans="2:4">
      <c r="B28" s="12" t="s">
        <v>51</v>
      </c>
      <c r="D28" s="8">
        <v>40800522.049999997</v>
      </c>
    </row>
    <row r="29" spans="2:4">
      <c r="B29" s="12" t="s">
        <v>52</v>
      </c>
      <c r="D29" s="8">
        <v>-4192731.54</v>
      </c>
    </row>
    <row r="30" spans="2:4" ht="6.75" customHeight="1">
      <c r="B30" s="12"/>
      <c r="D30" s="13"/>
    </row>
    <row r="31" spans="2:4">
      <c r="B31" s="6" t="s">
        <v>53</v>
      </c>
      <c r="D31" s="7">
        <f>SUM(D28:D29)</f>
        <v>36607790.509999998</v>
      </c>
    </row>
    <row r="32" spans="2:4" ht="6.75" customHeight="1">
      <c r="D32" s="8"/>
    </row>
    <row r="33" spans="2:6" ht="30">
      <c r="B33" s="9" t="s">
        <v>54</v>
      </c>
      <c r="D33" s="8">
        <v>-73222.11</v>
      </c>
    </row>
    <row r="34" spans="2:6">
      <c r="B34" s="9" t="s">
        <v>55</v>
      </c>
      <c r="D34" s="8">
        <v>16544340.16</v>
      </c>
    </row>
    <row r="35" spans="2:6" ht="6.75" customHeight="1">
      <c r="D35" s="13"/>
    </row>
    <row r="36" spans="2:6">
      <c r="B36" s="6" t="s">
        <v>56</v>
      </c>
      <c r="D36" s="7">
        <f>+D26+D31+D33+D34</f>
        <v>173641460.90000001</v>
      </c>
    </row>
    <row r="37" spans="2:6" ht="12" customHeight="1">
      <c r="D37" s="13"/>
    </row>
    <row r="38" spans="2:6">
      <c r="B38" s="6" t="s">
        <v>57</v>
      </c>
      <c r="D38" s="7">
        <f>SUM(D39:D42)</f>
        <v>134572268.53999999</v>
      </c>
    </row>
    <row r="39" spans="2:6">
      <c r="B39" s="12" t="s">
        <v>58</v>
      </c>
      <c r="D39" s="13">
        <v>45316167.520000003</v>
      </c>
    </row>
    <row r="40" spans="2:6">
      <c r="B40" s="12" t="s">
        <v>59</v>
      </c>
      <c r="D40" s="8">
        <v>62579709.450000003</v>
      </c>
    </row>
    <row r="41" spans="2:6">
      <c r="B41" s="12" t="s">
        <v>60</v>
      </c>
      <c r="D41" s="8">
        <v>10596961.699999999</v>
      </c>
    </row>
    <row r="42" spans="2:6">
      <c r="B42" s="12" t="s">
        <v>61</v>
      </c>
      <c r="D42" s="8">
        <v>16079429.869999999</v>
      </c>
    </row>
    <row r="43" spans="2:6" ht="8.25" customHeight="1">
      <c r="B43" s="12"/>
      <c r="D43" s="13"/>
    </row>
    <row r="44" spans="2:6">
      <c r="B44" s="6" t="s">
        <v>62</v>
      </c>
      <c r="D44" s="7">
        <f>+D36-D38</f>
        <v>39069192.360000014</v>
      </c>
    </row>
    <row r="45" spans="2:6" ht="6.75" customHeight="1">
      <c r="D45" s="8"/>
    </row>
    <row r="46" spans="2:6">
      <c r="B46" s="12" t="s">
        <v>63</v>
      </c>
      <c r="D46" s="8">
        <v>-7064620.7400000002</v>
      </c>
    </row>
    <row r="47" spans="2:6" ht="6.75" customHeight="1">
      <c r="D47" s="13"/>
    </row>
    <row r="48" spans="2:6" ht="15.75" thickBot="1">
      <c r="B48" s="6" t="s">
        <v>64</v>
      </c>
      <c r="D48" s="15">
        <f>SUM(D44:D46)</f>
        <v>32004571.620000012</v>
      </c>
      <c r="F48" s="19">
        <f>+D48-BG!I25</f>
        <v>0</v>
      </c>
    </row>
    <row r="49" spans="2:4" ht="7.5" customHeight="1" thickTop="1">
      <c r="D49" s="16"/>
    </row>
    <row r="50" spans="2:4" ht="14.25" customHeight="1">
      <c r="B50" s="6" t="s">
        <v>1</v>
      </c>
      <c r="D50" s="24">
        <f>SUM(D51:D56)</f>
        <v>322133.68999999994</v>
      </c>
    </row>
    <row r="51" spans="2:4" ht="14.25" customHeight="1">
      <c r="B51" s="17" t="s">
        <v>77</v>
      </c>
      <c r="D51" s="16"/>
    </row>
    <row r="52" spans="2:4" ht="35.25" customHeight="1">
      <c r="B52" s="18" t="s">
        <v>78</v>
      </c>
      <c r="D52" s="16">
        <v>-126018.72</v>
      </c>
    </row>
    <row r="53" spans="2:4">
      <c r="B53" s="18" t="s">
        <v>79</v>
      </c>
      <c r="D53" s="16">
        <v>37805.620000000003</v>
      </c>
    </row>
    <row r="54" spans="2:4">
      <c r="B54" s="17" t="s">
        <v>2</v>
      </c>
      <c r="D54" s="16"/>
    </row>
    <row r="55" spans="2:4" ht="30">
      <c r="B55" s="18" t="s">
        <v>3</v>
      </c>
      <c r="D55" s="16">
        <v>586209.71</v>
      </c>
    </row>
    <row r="56" spans="2:4">
      <c r="B56" s="18" t="s">
        <v>4</v>
      </c>
      <c r="D56" s="16">
        <v>-175862.92</v>
      </c>
    </row>
    <row r="57" spans="2:4" ht="14.25" customHeight="1" thickBot="1">
      <c r="B57" s="17" t="s">
        <v>5</v>
      </c>
      <c r="D57" s="22">
        <f>+D48+D50</f>
        <v>32326705.310000014</v>
      </c>
    </row>
    <row r="58" spans="2:4" ht="7.5" customHeight="1" thickTop="1">
      <c r="D58" s="16"/>
    </row>
    <row r="59" spans="2:4" ht="7.5" customHeight="1" thickBot="1">
      <c r="B59" s="2"/>
      <c r="C59" s="2"/>
      <c r="D59" s="2"/>
    </row>
    <row r="60" spans="2:4" ht="15.75" thickTop="1">
      <c r="B60" s="1"/>
      <c r="C60" s="1"/>
      <c r="D60" s="1"/>
    </row>
    <row r="61" spans="2:4" ht="21" customHeight="1">
      <c r="B61" s="6"/>
    </row>
    <row r="62" spans="2:4" ht="21" customHeight="1">
      <c r="B62" s="6"/>
    </row>
    <row r="65" spans="2:4">
      <c r="B65" s="20"/>
      <c r="C65" s="20"/>
      <c r="D65" s="20"/>
    </row>
    <row r="66" spans="2:4">
      <c r="B66" s="20"/>
      <c r="C66" s="20"/>
      <c r="D66" s="20"/>
    </row>
    <row r="67" spans="2:4">
      <c r="B67" s="20" t="s">
        <v>72</v>
      </c>
      <c r="C67" s="62" t="s">
        <v>73</v>
      </c>
      <c r="D67" s="62"/>
    </row>
    <row r="68" spans="2:4">
      <c r="B68" s="21" t="s">
        <v>69</v>
      </c>
      <c r="C68" s="63" t="s">
        <v>74</v>
      </c>
      <c r="D68" s="63"/>
    </row>
    <row r="69" spans="2:4">
      <c r="B69" s="23"/>
      <c r="C69" s="23"/>
      <c r="D69" s="23"/>
    </row>
  </sheetData>
  <mergeCells count="6">
    <mergeCell ref="B2:D2"/>
    <mergeCell ref="B3:D3"/>
    <mergeCell ref="C67:D67"/>
    <mergeCell ref="C68:D68"/>
    <mergeCell ref="B4:D4"/>
    <mergeCell ref="B5:D5"/>
  </mergeCells>
  <printOptions horizontalCentered="1"/>
  <pageMargins left="0.9055118110236221" right="0.70866141732283472" top="0.71" bottom="0.38" header="0.19685039370078741" footer="0.31496062992125984"/>
  <pageSetup paperSize="9" scale="68" firstPageNumber="4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BG</vt:lpstr>
      <vt:lpstr>ER</vt:lpstr>
      <vt:lpstr>BG!Área_de_impresión</vt:lpstr>
      <vt:lpstr>ER!Área_de_impresión</vt:lpstr>
    </vt:vector>
  </TitlesOfParts>
  <Company>BACCREDOMATIC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Augusto Garcia</dc:creator>
  <cp:lastModifiedBy>Rene Augusto Garcia</cp:lastModifiedBy>
  <cp:lastPrinted>2024-12-10T16:39:51Z</cp:lastPrinted>
  <dcterms:created xsi:type="dcterms:W3CDTF">2024-04-12T14:52:06Z</dcterms:created>
  <dcterms:modified xsi:type="dcterms:W3CDTF">2024-12-10T16:43:10Z</dcterms:modified>
</cp:coreProperties>
</file>