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aiz\Downloads\"/>
    </mc:Choice>
  </mc:AlternateContent>
  <bookViews>
    <workbookView xWindow="0" yWindow="0" windowWidth="21570" windowHeight="8145"/>
  </bookViews>
  <sheets>
    <sheet name="Balance" sheetId="1" r:id="rId1"/>
    <sheet name="Edo de Resultados" sheetId="2" r:id="rId2"/>
  </sheets>
  <definedNames>
    <definedName name="_xlnm.Print_Area" localSheetId="0">Balance!$A$1:$H$51</definedName>
    <definedName name="_xlnm.Print_Area" localSheetId="1">'Edo de Resultados'!$A$3:$I$48</definedName>
  </definedNames>
  <calcPr calcId="152511"/>
</workbook>
</file>

<file path=xl/calcChain.xml><?xml version="1.0" encoding="utf-8"?>
<calcChain xmlns="http://schemas.openxmlformats.org/spreadsheetml/2006/main">
  <c r="I28" i="2" l="1"/>
  <c r="I23" i="2"/>
  <c r="I20" i="2"/>
  <c r="I26" i="2" s="1"/>
  <c r="I32" i="2" s="1"/>
  <c r="I15" i="2"/>
  <c r="I10" i="2"/>
  <c r="H35" i="1"/>
  <c r="H33" i="1"/>
  <c r="H32" i="1" s="1"/>
  <c r="H29" i="1"/>
  <c r="H26" i="1"/>
  <c r="H22" i="1"/>
  <c r="H19" i="1"/>
  <c r="H16" i="1"/>
  <c r="H9" i="1"/>
  <c r="I34" i="2" l="1"/>
  <c r="I38" i="2" s="1"/>
  <c r="H40" i="1" s="1"/>
  <c r="H38" i="1" s="1"/>
  <c r="H41" i="1" l="1"/>
  <c r="H42" i="1"/>
  <c r="K43" i="1" s="1"/>
</calcChain>
</file>

<file path=xl/sharedStrings.xml><?xml version="1.0" encoding="utf-8"?>
<sst xmlns="http://schemas.openxmlformats.org/spreadsheetml/2006/main" count="100" uniqueCount="68">
  <si>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</si>
  <si>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</si>
  <si>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</si>
  <si>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</si>
  <si>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Balance General al 31 de julio de 2024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</si>
  <si>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</si>
  <si>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</si>
  <si>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</si>
  <si>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</si>
  <si>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</si>
  <si>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</si>
  <si>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</si>
  <si>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</si>
  <si>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</si>
  <si>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</si>
  <si>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</si>
  <si>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</si>
  <si>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</si>
  <si>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</si>
  <si>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</si>
  <si>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</si>
  <si>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</si>
  <si>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</si>
  <si>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</si>
  <si>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</si>
  <si>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</si>
  <si>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</si>
  <si>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</si>
  <si>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</si>
  <si>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</si>
  <si>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</si>
  <si>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</si>
  <si>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</si>
  <si>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</si>
  <si>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</si>
  <si>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</si>
  <si>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</si>
  <si>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</si>
  <si>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</si>
  <si>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</si>
  <si>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</si>
  <si>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</si>
  <si>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</si>
  <si>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</si>
  <si>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</si>
  <si>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Estado de Resultados al 31 de julio de 2024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</si>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</sst>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0000000000_);\(#,##0.0000000000000\)"/>
  </numFmts>
  <fonts count="9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9" fontId="2" fillId="0" borderId="1" xfId="0" applyNumberFormat="1" applyFont="1" applyBorder="1"/>
    <xf numFmtId="39" fontId="2" fillId="0" borderId="0" xfId="0" applyNumberFormat="1" applyFont="1"/>
    <xf numFmtId="39" fontId="2" fillId="0" borderId="0" xfId="0" applyNumberFormat="1" applyFont="1" applyAlignment="1"/>
    <xf numFmtId="3" fontId="2" fillId="0" borderId="0" xfId="0" applyNumberFormat="1" applyFont="1"/>
    <xf numFmtId="39" fontId="2" fillId="0" borderId="2" xfId="0" applyNumberFormat="1" applyFont="1" applyBorder="1"/>
    <xf numFmtId="37" fontId="2" fillId="0" borderId="0" xfId="0" applyNumberFormat="1" applyFont="1"/>
    <xf numFmtId="0" fontId="5" fillId="0" borderId="0" xfId="0" applyFont="1" applyAlignment="1">
      <alignment horizontal="center"/>
    </xf>
    <xf numFmtId="39" fontId="6" fillId="0" borderId="0" xfId="0" applyNumberFormat="1" applyFont="1"/>
    <xf numFmtId="4" fontId="7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39" fontId="2" fillId="0" borderId="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39" fontId="2" fillId="0" borderId="3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9" fontId="2" fillId="0" borderId="1" xfId="0" applyNumberFormat="1" applyFont="1" applyBorder="1" applyAlignment="1"/>
    <xf numFmtId="4" fontId="2" fillId="0" borderId="1" xfId="0" applyNumberFormat="1" applyFont="1" applyBorder="1" applyAlignment="1"/>
    <xf numFmtId="4" fontId="7" fillId="0" borderId="0" xfId="0" applyNumberFormat="1" applyFont="1" applyAlignment="1">
      <alignment vertical="top"/>
    </xf>
    <xf numFmtId="1" fontId="2" fillId="0" borderId="0" xfId="0" applyNumberFormat="1" applyFont="1"/>
    <xf numFmtId="39" fontId="1" fillId="0" borderId="2" xfId="0" applyNumberFormat="1" applyFont="1" applyBorder="1" applyAlignment="1">
      <alignment horizontal="right"/>
    </xf>
    <xf numFmtId="165" fontId="2" fillId="0" borderId="0" xfId="0" applyNumberFormat="1" applyFont="1"/>
    <xf numFmtId="39" fontId="1" fillId="0" borderId="4" xfId="0" applyNumberFormat="1" applyFont="1" applyBorder="1"/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B083"/>
  </sheetPr>
  <dimension ref="A1:Z1000"/>
  <sheetViews>
    <sheetView showGridLines="0" tabSelected="1" workbookViewId="0">
      <selection activeCell="N40" sqref="N40"/>
    </sheetView>
  </sheetViews>
  <sheetFormatPr defaultColWidth="14.42578125" defaultRowHeight="15" x14ac:dyDescent="0.25"/>
  <cols>
    <col min="1" max="1" width="1.140625" customWidth="1"/>
    <col min="2" max="2" width="1.7109375" customWidth="1"/>
    <col min="3" max="3" width="2.7109375" customWidth="1"/>
    <col min="4" max="4" width="2" customWidth="1"/>
    <col min="5" max="5" width="42.42578125" customWidth="1"/>
    <col min="6" max="6" width="4.85546875" hidden="1" customWidth="1"/>
    <col min="7" max="7" width="8.28515625" customWidth="1"/>
    <col min="8" max="8" width="23.7109375" customWidth="1"/>
    <col min="9" max="9" width="3.7109375" hidden="1" customWidth="1"/>
    <col min="10" max="11" width="11.42578125" customWidth="1"/>
    <col min="12" max="26" width="10.7109375" customWidth="1"/>
  </cols>
  <sheetData>
    <row r="1" spans="1:26" x14ac:dyDescent="0.25">
      <c r="A1" s="37" t="s">
        <v>0</v>
      </c>
      <c r="B1" s="34"/>
      <c r="C1" s="34"/>
      <c r="D1" s="34"/>
      <c r="E1" s="34"/>
      <c r="F1" s="34"/>
      <c r="G1" s="34"/>
      <c r="H1" s="34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7" t="s">
        <v>1</v>
      </c>
      <c r="B2" s="34"/>
      <c r="C2" s="34"/>
      <c r="D2" s="34"/>
      <c r="E2" s="34"/>
      <c r="F2" s="34"/>
      <c r="G2" s="34"/>
      <c r="H2" s="34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7" t="s">
        <v>2</v>
      </c>
      <c r="B3" s="34"/>
      <c r="C3" s="34"/>
      <c r="D3" s="34"/>
      <c r="E3" s="34"/>
      <c r="F3" s="34"/>
      <c r="G3" s="34"/>
      <c r="H3" s="34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7" t="s">
        <v>3</v>
      </c>
      <c r="B4" s="34"/>
      <c r="C4" s="34"/>
      <c r="D4" s="34"/>
      <c r="E4" s="34"/>
      <c r="F4" s="34"/>
      <c r="G4" s="34"/>
      <c r="H4" s="34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7" t="s">
        <v>4</v>
      </c>
      <c r="B5" s="34"/>
      <c r="C5" s="34"/>
      <c r="D5" s="34"/>
      <c r="E5" s="34"/>
      <c r="F5" s="34"/>
      <c r="G5" s="34"/>
      <c r="H5" s="34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7" t="s">
        <v>5</v>
      </c>
      <c r="B6" s="34"/>
      <c r="C6" s="34"/>
      <c r="D6" s="34"/>
      <c r="E6" s="34"/>
      <c r="F6" s="34"/>
      <c r="G6" s="34"/>
      <c r="H6" s="34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" t="s">
        <v>6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 t="s">
        <v>7</v>
      </c>
      <c r="B9" s="2"/>
      <c r="C9" s="2"/>
      <c r="D9" s="2"/>
      <c r="E9" s="7"/>
      <c r="F9" s="6"/>
      <c r="G9" s="2"/>
      <c r="H9" s="8">
        <f>SUM(H10:H14)</f>
        <v>334196.84000000003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2" t="s">
        <v>8</v>
      </c>
      <c r="C10" s="2"/>
      <c r="D10" s="2"/>
      <c r="E10" s="2"/>
      <c r="F10" s="6">
        <v>4</v>
      </c>
      <c r="G10" s="2"/>
      <c r="H10" s="10">
        <v>306496.71999999997</v>
      </c>
      <c r="I10" s="9"/>
      <c r="J10" s="2"/>
      <c r="K10" s="2" t="s">
        <v>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10</v>
      </c>
      <c r="C11" s="2"/>
      <c r="D11" s="2"/>
      <c r="E11" s="2"/>
      <c r="F11" s="6"/>
      <c r="G11" s="2"/>
      <c r="H11" s="10">
        <v>12042.78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11</v>
      </c>
      <c r="C12" s="2"/>
      <c r="D12" s="2"/>
      <c r="E12" s="2"/>
      <c r="F12" s="6">
        <v>6</v>
      </c>
      <c r="G12" s="2"/>
      <c r="H12" s="10">
        <v>8246.44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12</v>
      </c>
      <c r="C13" s="2"/>
      <c r="D13" s="2"/>
      <c r="E13" s="2"/>
      <c r="F13" s="6"/>
      <c r="G13" s="2"/>
      <c r="H13" s="10">
        <v>6900.9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 t="s">
        <v>13</v>
      </c>
      <c r="C14" s="2"/>
      <c r="D14" s="2"/>
      <c r="E14" s="2"/>
      <c r="F14" s="6"/>
      <c r="G14" s="2"/>
      <c r="H14" s="8">
        <v>510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 t="s">
        <v>14</v>
      </c>
      <c r="B16" s="2"/>
      <c r="C16" s="2"/>
      <c r="D16" s="2"/>
      <c r="E16" s="2"/>
      <c r="F16" s="6"/>
      <c r="G16" s="2"/>
      <c r="H16" s="8">
        <f>+H17+H18</f>
        <v>103490.23000000001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15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9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16</v>
      </c>
      <c r="C18" s="2"/>
      <c r="D18" s="2"/>
      <c r="E18" s="2"/>
      <c r="F18" s="6">
        <v>7</v>
      </c>
      <c r="G18" s="2"/>
      <c r="H18" s="10">
        <v>1489.82</v>
      </c>
      <c r="I18" s="9"/>
      <c r="J18" s="2"/>
      <c r="K18" s="1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 t="s">
        <v>17</v>
      </c>
      <c r="B19" s="2"/>
      <c r="C19" s="2"/>
      <c r="D19" s="2"/>
      <c r="E19" s="2"/>
      <c r="F19" s="6"/>
      <c r="G19" s="2"/>
      <c r="H19" s="12">
        <f>+H9+H16</f>
        <v>437687.07000000007</v>
      </c>
      <c r="I19" s="9"/>
      <c r="J19" s="11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/>
      <c r="B20" s="2"/>
      <c r="C20" s="2"/>
      <c r="D20" s="2"/>
      <c r="E20" s="2"/>
      <c r="F20" s="6"/>
      <c r="G20" s="2"/>
      <c r="H20" s="9"/>
      <c r="I20" s="9"/>
      <c r="J20" s="11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5" t="s">
        <v>18</v>
      </c>
      <c r="B21" s="2"/>
      <c r="C21" s="2"/>
      <c r="D21" s="2"/>
      <c r="E21" s="2"/>
      <c r="F21" s="14"/>
      <c r="G21" s="7"/>
      <c r="H21" s="15"/>
      <c r="I21" s="1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1" t="s">
        <v>19</v>
      </c>
      <c r="B22" s="2"/>
      <c r="C22" s="2"/>
      <c r="D22" s="2"/>
      <c r="E22" s="2"/>
      <c r="F22" s="6"/>
      <c r="G22" s="2"/>
      <c r="H22" s="8">
        <f>SUM(H23:H25)</f>
        <v>4034.33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 t="s">
        <v>20</v>
      </c>
      <c r="C23" s="2"/>
      <c r="D23" s="2"/>
      <c r="E23" s="2"/>
      <c r="F23" s="6"/>
      <c r="G23" s="2"/>
      <c r="H23" s="16">
        <v>4033.84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21</v>
      </c>
      <c r="C24" s="2"/>
      <c r="D24" s="2"/>
      <c r="E24" s="2"/>
      <c r="F24" s="6"/>
      <c r="G24" s="2"/>
      <c r="H24" s="10">
        <v>0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7"/>
      <c r="B25" s="2" t="s">
        <v>22</v>
      </c>
      <c r="C25" s="2"/>
      <c r="D25" s="2"/>
      <c r="E25" s="2"/>
      <c r="F25" s="6">
        <v>6</v>
      </c>
      <c r="G25" s="2"/>
      <c r="H25" s="16">
        <v>0.49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 t="s">
        <v>23</v>
      </c>
      <c r="B26" s="2"/>
      <c r="C26" s="2"/>
      <c r="D26" s="2"/>
      <c r="E26" s="2"/>
      <c r="F26" s="6"/>
      <c r="G26" s="2"/>
      <c r="H26" s="12">
        <f>SUM(H23:H25)</f>
        <v>4034.33</v>
      </c>
      <c r="I26" s="9"/>
      <c r="J26" s="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/>
      <c r="B27" s="2"/>
      <c r="C27" s="2"/>
      <c r="D27" s="2"/>
      <c r="E27" s="2"/>
      <c r="F27" s="6"/>
      <c r="G27" s="2"/>
      <c r="H27" s="9"/>
      <c r="I27" s="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 t="s">
        <v>24</v>
      </c>
      <c r="B28" s="2"/>
      <c r="C28" s="2"/>
      <c r="D28" s="2"/>
      <c r="E28" s="18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 t="s">
        <v>25</v>
      </c>
      <c r="B29" s="2"/>
      <c r="C29" s="2"/>
      <c r="D29" s="2"/>
      <c r="E29" s="2"/>
      <c r="F29" s="6"/>
      <c r="G29" s="2"/>
      <c r="H29" s="8">
        <f>+H30</f>
        <v>325176</v>
      </c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 t="s">
        <v>26</v>
      </c>
      <c r="C30" s="2"/>
      <c r="D30" s="2"/>
      <c r="E30" s="2"/>
      <c r="F30" s="6" t="s">
        <v>27</v>
      </c>
      <c r="G30" s="2"/>
      <c r="H30" s="9"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6"/>
      <c r="G31" s="2"/>
      <c r="H31" s="9"/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 t="s">
        <v>28</v>
      </c>
      <c r="B32" s="2"/>
      <c r="C32" s="2"/>
      <c r="D32" s="2"/>
      <c r="E32" s="2"/>
      <c r="F32" s="6"/>
      <c r="G32" s="2"/>
      <c r="H32" s="8">
        <f>H33</f>
        <v>13929.61</v>
      </c>
      <c r="I32" s="9"/>
      <c r="J32" s="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 t="s">
        <v>29</v>
      </c>
      <c r="C33" s="2"/>
      <c r="D33" s="2"/>
      <c r="E33" s="2"/>
      <c r="F33" s="6">
        <v>12</v>
      </c>
      <c r="G33" s="2"/>
      <c r="H33" s="9">
        <f>6143.82+339.33+456.87+957.44+1273.68+1676.45+1513.9+1568.12</f>
        <v>13929.61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6"/>
      <c r="G34" s="2"/>
      <c r="H34" s="9"/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1" t="s">
        <v>30</v>
      </c>
      <c r="B35" s="2"/>
      <c r="C35" s="2"/>
      <c r="D35" s="2"/>
      <c r="E35" s="2"/>
      <c r="F35" s="6"/>
      <c r="G35" s="2"/>
      <c r="H35" s="8">
        <f>H36</f>
        <v>0</v>
      </c>
      <c r="I35" s="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/>
      <c r="B36" s="2" t="s">
        <v>31</v>
      </c>
      <c r="C36" s="2"/>
      <c r="D36" s="2"/>
      <c r="E36" s="2"/>
      <c r="F36" s="6" t="s">
        <v>32</v>
      </c>
      <c r="G36" s="2"/>
      <c r="H36" s="9">
        <v>0</v>
      </c>
      <c r="I36" s="9"/>
      <c r="J36" s="2" t="s">
        <v>9</v>
      </c>
      <c r="K36" s="19" t="s">
        <v>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/>
      <c r="B37" s="2"/>
      <c r="C37" s="2"/>
      <c r="D37" s="2"/>
      <c r="E37" s="2"/>
      <c r="F37" s="6"/>
      <c r="G37" s="2"/>
      <c r="H37" s="9"/>
      <c r="I37" s="9"/>
      <c r="J37" s="2"/>
      <c r="K37" s="1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 t="s">
        <v>33</v>
      </c>
      <c r="B38" s="2"/>
      <c r="C38" s="2"/>
      <c r="D38" s="2"/>
      <c r="E38" s="2"/>
      <c r="F38" s="6">
        <v>12</v>
      </c>
      <c r="G38" s="2"/>
      <c r="H38" s="20">
        <f>+H39+H40</f>
        <v>94547.13</v>
      </c>
      <c r="I38" s="2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7" t="s">
        <v>34</v>
      </c>
      <c r="C39" s="2"/>
      <c r="D39" s="2"/>
      <c r="E39" s="2"/>
      <c r="F39" s="6"/>
      <c r="G39" s="2"/>
      <c r="H39" s="10">
        <v>44864.959999999999</v>
      </c>
      <c r="I39" s="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 t="s">
        <v>35</v>
      </c>
      <c r="C40" s="2"/>
      <c r="D40" s="2"/>
      <c r="E40" s="2"/>
      <c r="F40" s="6"/>
      <c r="G40" s="2"/>
      <c r="H40" s="9">
        <f>'Edo de Resultados'!I38</f>
        <v>49682.17</v>
      </c>
      <c r="I40" s="9"/>
      <c r="J40" s="2"/>
      <c r="K40" s="13" t="s">
        <v>9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1" t="s">
        <v>36</v>
      </c>
      <c r="B41" s="2"/>
      <c r="C41" s="2"/>
      <c r="D41" s="2"/>
      <c r="E41" s="2"/>
      <c r="F41" s="6"/>
      <c r="G41" s="2"/>
      <c r="H41" s="22">
        <f>H29+H32+H35+H38</f>
        <v>433652.74</v>
      </c>
      <c r="I41" s="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" t="s">
        <v>37</v>
      </c>
      <c r="B42" s="2"/>
      <c r="C42" s="2"/>
      <c r="D42" s="2"/>
      <c r="E42" s="2"/>
      <c r="F42" s="6"/>
      <c r="G42" s="2"/>
      <c r="H42" s="12">
        <f>H22+H29+H32+H35+H38</f>
        <v>437687.07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6"/>
      <c r="G43" s="2"/>
      <c r="H43" s="13"/>
      <c r="I43" s="13"/>
      <c r="J43" s="2"/>
      <c r="K43" s="9">
        <f>H19-H42</f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6"/>
      <c r="G44" s="2"/>
      <c r="H44" s="13"/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6"/>
      <c r="G45" s="2"/>
      <c r="H45" s="9"/>
      <c r="I45" s="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1"/>
      <c r="B46" s="2"/>
      <c r="C46" s="33" t="s">
        <v>38</v>
      </c>
      <c r="D46" s="34"/>
      <c r="E46" s="34"/>
      <c r="F46" s="6"/>
      <c r="G46" s="37" t="s">
        <v>39</v>
      </c>
      <c r="H46" s="34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1"/>
      <c r="B47" s="2"/>
      <c r="C47" s="35" t="s">
        <v>40</v>
      </c>
      <c r="D47" s="34"/>
      <c r="E47" s="34"/>
      <c r="F47" s="6"/>
      <c r="G47" s="36" t="s">
        <v>41</v>
      </c>
      <c r="H47" s="34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2"/>
      <c r="C48" s="2"/>
      <c r="D48" s="2"/>
      <c r="E48" s="2"/>
      <c r="F48" s="6"/>
      <c r="G48" s="2"/>
      <c r="H48" s="9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7" t="s">
        <v>42</v>
      </c>
      <c r="B50" s="34"/>
      <c r="C50" s="34"/>
      <c r="D50" s="34"/>
      <c r="E50" s="34"/>
      <c r="F50" s="34"/>
      <c r="G50" s="34"/>
      <c r="H50" s="34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38" t="s">
        <v>43</v>
      </c>
      <c r="B51" s="34"/>
      <c r="C51" s="34"/>
      <c r="D51" s="34"/>
      <c r="E51" s="34"/>
      <c r="F51" s="34"/>
      <c r="G51" s="34"/>
      <c r="H51" s="34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6"/>
      <c r="G52" s="2"/>
      <c r="H52" s="9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1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1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2"/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2"/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2"/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6:H6"/>
    <mergeCell ref="G46:H46"/>
    <mergeCell ref="A1:H1"/>
    <mergeCell ref="A2:H2"/>
    <mergeCell ref="A3:H3"/>
    <mergeCell ref="A4:H4"/>
    <mergeCell ref="A5:H5"/>
    <mergeCell ref="C46:E46"/>
    <mergeCell ref="C47:E47"/>
    <mergeCell ref="G47:H47"/>
    <mergeCell ref="A50:H50"/>
    <mergeCell ref="A51:H51"/>
  </mergeCells>
  <printOptions horizontalCentered="1" verticalCentered="1"/>
  <pageMargins left="0.98425196850393704" right="0.98425196850393704" top="0.86614173228346458" bottom="0.86614173228346458" header="0" footer="0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135"/>
  </sheetPr>
  <dimension ref="A1:Z1000"/>
  <sheetViews>
    <sheetView showGridLines="0" workbookViewId="0">
      <selection activeCell="M12" sqref="M12"/>
    </sheetView>
  </sheetViews>
  <sheetFormatPr defaultColWidth="14.42578125" defaultRowHeight="15" customHeight="1" x14ac:dyDescent="0.25"/>
  <cols>
    <col min="1" max="2" width="5.5703125" customWidth="1"/>
    <col min="3" max="4" width="11.42578125" customWidth="1"/>
    <col min="5" max="5" width="23.140625" customWidth="1"/>
    <col min="6" max="6" width="2.7109375" customWidth="1"/>
    <col min="7" max="7" width="5.28515625" hidden="1" customWidth="1"/>
    <col min="8" max="8" width="7.140625" hidden="1" customWidth="1"/>
    <col min="9" max="9" width="16.5703125" customWidth="1"/>
    <col min="10" max="10" width="6.5703125" customWidth="1"/>
    <col min="11" max="11" width="11.85546875" customWidth="1"/>
    <col min="12" max="12" width="17.42578125" customWidth="1"/>
    <col min="13" max="13" width="11.42578125" customWidth="1"/>
    <col min="14" max="26" width="10.7109375" customWidth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33" t="s">
        <v>44</v>
      </c>
      <c r="B3" s="34"/>
      <c r="C3" s="34"/>
      <c r="D3" s="34"/>
      <c r="E3" s="34"/>
      <c r="F3" s="34"/>
      <c r="G3" s="34"/>
      <c r="H3" s="34"/>
      <c r="I3" s="34"/>
      <c r="J3" s="2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35" t="s">
        <v>1</v>
      </c>
      <c r="B4" s="34"/>
      <c r="C4" s="34"/>
      <c r="D4" s="34"/>
      <c r="E4" s="34"/>
      <c r="F4" s="34"/>
      <c r="G4" s="34"/>
      <c r="H4" s="34"/>
      <c r="I4" s="34"/>
      <c r="J4" s="2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33" t="s">
        <v>2</v>
      </c>
      <c r="B5" s="34"/>
      <c r="C5" s="34"/>
      <c r="D5" s="34"/>
      <c r="E5" s="34"/>
      <c r="F5" s="34"/>
      <c r="G5" s="34"/>
      <c r="H5" s="34"/>
      <c r="I5" s="34"/>
      <c r="J5" s="2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35" t="s">
        <v>3</v>
      </c>
      <c r="B6" s="34"/>
      <c r="C6" s="34"/>
      <c r="D6" s="34"/>
      <c r="E6" s="34"/>
      <c r="F6" s="34"/>
      <c r="G6" s="34"/>
      <c r="H6" s="34"/>
      <c r="I6" s="34"/>
      <c r="J6" s="2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33" t="s">
        <v>45</v>
      </c>
      <c r="B7" s="34"/>
      <c r="C7" s="34"/>
      <c r="D7" s="34"/>
      <c r="E7" s="34"/>
      <c r="F7" s="34"/>
      <c r="G7" s="34"/>
      <c r="H7" s="34"/>
      <c r="I7" s="34"/>
      <c r="J7" s="2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35" t="s">
        <v>5</v>
      </c>
      <c r="B8" s="34"/>
      <c r="C8" s="34"/>
      <c r="D8" s="34"/>
      <c r="E8" s="34"/>
      <c r="F8" s="34"/>
      <c r="G8" s="34"/>
      <c r="H8" s="34"/>
      <c r="I8" s="34"/>
      <c r="J8" s="2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 t="s">
        <v>46</v>
      </c>
      <c r="B10" s="2"/>
      <c r="C10" s="2"/>
      <c r="D10" s="2"/>
      <c r="E10" s="2"/>
      <c r="F10" s="2"/>
      <c r="G10" s="2"/>
      <c r="H10" s="2"/>
      <c r="I10" s="8">
        <f>+I11+I12+I13</f>
        <v>106500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25">
      <c r="A11" s="2"/>
      <c r="B11" s="2" t="s">
        <v>47</v>
      </c>
      <c r="C11" s="2"/>
      <c r="D11" s="2"/>
      <c r="E11" s="2"/>
      <c r="F11" s="2"/>
      <c r="G11" s="6"/>
      <c r="H11" s="2"/>
      <c r="I11" s="10">
        <v>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48</v>
      </c>
      <c r="C12" s="2"/>
      <c r="D12" s="2"/>
      <c r="E12" s="2"/>
      <c r="F12" s="2"/>
      <c r="G12" s="6">
        <v>13</v>
      </c>
      <c r="H12" s="2"/>
      <c r="I12" s="10">
        <v>99500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49</v>
      </c>
      <c r="C13" s="2"/>
      <c r="D13" s="2"/>
      <c r="E13" s="2"/>
      <c r="F13" s="2"/>
      <c r="G13" s="6"/>
      <c r="H13" s="2"/>
      <c r="I13" s="25">
        <v>7000</v>
      </c>
      <c r="J13" s="9"/>
      <c r="K13" s="2"/>
      <c r="L13" s="2" t="s">
        <v>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5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 t="s">
        <v>50</v>
      </c>
      <c r="B15" s="2"/>
      <c r="C15" s="2"/>
      <c r="D15" s="2"/>
      <c r="E15" s="2"/>
      <c r="F15" s="2"/>
      <c r="G15" s="6"/>
      <c r="H15" s="2"/>
      <c r="I15" s="8">
        <f>+I16+I18</f>
        <v>77013.45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51</v>
      </c>
      <c r="C16" s="2"/>
      <c r="D16" s="2"/>
      <c r="E16" s="2"/>
      <c r="F16" s="2"/>
      <c r="G16" s="6"/>
      <c r="H16" s="2"/>
      <c r="I16" s="10">
        <v>2440.8000000000002</v>
      </c>
      <c r="J16" s="9"/>
      <c r="K16" s="2"/>
      <c r="L16" s="2"/>
      <c r="M16" s="2" t="s">
        <v>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52</v>
      </c>
      <c r="C17" s="2"/>
      <c r="D17" s="2"/>
      <c r="E17" s="2"/>
      <c r="F17" s="2"/>
      <c r="G17" s="6"/>
      <c r="H17" s="2"/>
      <c r="I17" s="9" t="s">
        <v>9</v>
      </c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53</v>
      </c>
      <c r="C18" s="2"/>
      <c r="D18" s="2"/>
      <c r="E18" s="2"/>
      <c r="F18" s="2"/>
      <c r="G18" s="6" t="s">
        <v>54</v>
      </c>
      <c r="H18" s="2"/>
      <c r="I18" s="26">
        <v>74572.649999999994</v>
      </c>
      <c r="J18" s="9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5">
      <c r="A19" s="2"/>
      <c r="B19" s="2"/>
      <c r="C19" s="2"/>
      <c r="D19" s="2"/>
      <c r="E19" s="2"/>
      <c r="F19" s="2"/>
      <c r="G19" s="6"/>
      <c r="H19" s="2"/>
      <c r="I19" s="9"/>
      <c r="J19" s="9"/>
      <c r="K19" s="27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25">
      <c r="A20" s="1" t="s">
        <v>55</v>
      </c>
      <c r="B20" s="2"/>
      <c r="C20" s="2"/>
      <c r="D20" s="2"/>
      <c r="E20" s="2"/>
      <c r="F20" s="2"/>
      <c r="G20" s="6"/>
      <c r="H20" s="2"/>
      <c r="I20" s="9">
        <f>+I10-I15</f>
        <v>29486.550000000003</v>
      </c>
      <c r="J20" s="9"/>
      <c r="K20" s="27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 t="s">
        <v>56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5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 t="s">
        <v>57</v>
      </c>
      <c r="B23" s="2"/>
      <c r="C23" s="2"/>
      <c r="D23" s="2"/>
      <c r="E23" s="2"/>
      <c r="F23" s="2"/>
      <c r="G23" s="6"/>
      <c r="H23" s="2"/>
      <c r="I23" s="8">
        <f>I24</f>
        <v>20195.62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25">
      <c r="A24" s="2"/>
      <c r="B24" s="2" t="s">
        <v>58</v>
      </c>
      <c r="C24" s="2"/>
      <c r="D24" s="2"/>
      <c r="E24" s="2"/>
      <c r="F24" s="2"/>
      <c r="G24" s="6"/>
      <c r="H24" s="2"/>
      <c r="I24" s="25">
        <v>20195.62</v>
      </c>
      <c r="J24" s="9"/>
      <c r="K24" s="9" t="s">
        <v>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5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3" t="s">
        <v>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 x14ac:dyDescent="0.25">
      <c r="A26" s="1" t="s">
        <v>59</v>
      </c>
      <c r="B26" s="2"/>
      <c r="C26" s="2"/>
      <c r="D26" s="2"/>
      <c r="E26" s="2"/>
      <c r="F26" s="2"/>
      <c r="G26" s="6"/>
      <c r="H26" s="2"/>
      <c r="I26" s="8">
        <f>+I20+I23</f>
        <v>49682.17</v>
      </c>
      <c r="J26" s="9"/>
      <c r="K26" s="2"/>
      <c r="L26" s="2"/>
      <c r="M26" s="2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5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1" t="s">
        <v>60</v>
      </c>
      <c r="B28" s="2"/>
      <c r="C28" s="2"/>
      <c r="D28" s="2"/>
      <c r="E28" s="2"/>
      <c r="F28" s="2"/>
      <c r="G28" s="6"/>
      <c r="H28" s="2"/>
      <c r="I28" s="8">
        <f>+I29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25">
      <c r="A29" s="2"/>
      <c r="B29" s="2" t="s">
        <v>61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75" customHeight="1" x14ac:dyDescent="0.25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 t="s">
        <v>62</v>
      </c>
      <c r="B32" s="2"/>
      <c r="C32" s="2"/>
      <c r="D32" s="2"/>
      <c r="E32" s="2"/>
      <c r="F32" s="2"/>
      <c r="G32" s="6"/>
      <c r="H32" s="2"/>
      <c r="I32" s="29">
        <f>+I26-I28</f>
        <v>49682.17</v>
      </c>
      <c r="J32" s="9"/>
      <c r="K32" s="2"/>
      <c r="L32" s="30" t="s">
        <v>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1" t="s">
        <v>63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25">
      <c r="A34" s="1"/>
      <c r="B34" s="2" t="s">
        <v>64</v>
      </c>
      <c r="C34" s="2"/>
      <c r="D34" s="2"/>
      <c r="E34" s="2"/>
      <c r="F34" s="2"/>
      <c r="G34" s="6">
        <v>12</v>
      </c>
      <c r="H34" s="2"/>
      <c r="I34" s="9">
        <f>I32*0%</f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25">
      <c r="A35" s="2"/>
      <c r="B35" s="2" t="s">
        <v>65</v>
      </c>
      <c r="C35" s="2"/>
      <c r="D35" s="2"/>
      <c r="E35" s="2"/>
      <c r="F35" s="2"/>
      <c r="G35" s="6"/>
      <c r="H35" s="2"/>
      <c r="I35" s="8"/>
      <c r="J35" s="9"/>
      <c r="K35" s="2"/>
      <c r="L35" s="9" t="s">
        <v>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9.75" customHeight="1" x14ac:dyDescent="0.25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4.5" customHeight="1" x14ac:dyDescent="0.25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 t="s">
        <v>66</v>
      </c>
      <c r="B38" s="2"/>
      <c r="C38" s="2"/>
      <c r="D38" s="2"/>
      <c r="E38" s="2"/>
      <c r="F38" s="2"/>
      <c r="G38" s="6"/>
      <c r="H38" s="2"/>
      <c r="I38" s="31">
        <f>+I32-I34-I35</f>
        <v>49682.17</v>
      </c>
      <c r="J38" s="9"/>
      <c r="K38" s="2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9.75" customHeight="1" x14ac:dyDescent="0.25">
      <c r="A39" s="2"/>
      <c r="B39" s="2"/>
      <c r="C39" s="2"/>
      <c r="D39" s="2"/>
      <c r="E39" s="2"/>
      <c r="F39" s="2"/>
      <c r="G39" s="6"/>
      <c r="H39" s="2"/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32"/>
      <c r="I40" s="32"/>
      <c r="J40" s="2"/>
      <c r="K40" s="2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32"/>
      <c r="I41" s="32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37" t="s">
        <v>38</v>
      </c>
      <c r="B43" s="34"/>
      <c r="C43" s="34"/>
      <c r="D43" s="34"/>
      <c r="E43" s="37" t="s">
        <v>39</v>
      </c>
      <c r="F43" s="34"/>
      <c r="G43" s="34"/>
      <c r="H43" s="34"/>
      <c r="I43" s="34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36" t="s">
        <v>40</v>
      </c>
      <c r="B44" s="34"/>
      <c r="C44" s="34"/>
      <c r="D44" s="34"/>
      <c r="E44" s="36" t="s">
        <v>41</v>
      </c>
      <c r="F44" s="34"/>
      <c r="G44" s="34"/>
      <c r="H44" s="34"/>
      <c r="I44" s="34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9"/>
      <c r="H45" s="9"/>
      <c r="I45" s="3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37" t="s">
        <v>42</v>
      </c>
      <c r="B47" s="34"/>
      <c r="C47" s="34"/>
      <c r="D47" s="34"/>
      <c r="E47" s="34"/>
      <c r="F47" s="34"/>
      <c r="G47" s="34"/>
      <c r="H47" s="34"/>
      <c r="I47" s="34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38" t="s">
        <v>43</v>
      </c>
      <c r="B48" s="34"/>
      <c r="C48" s="34"/>
      <c r="D48" s="34"/>
      <c r="E48" s="34"/>
      <c r="F48" s="34"/>
      <c r="G48" s="34"/>
      <c r="H48" s="34"/>
      <c r="I48" s="34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 t="s">
        <v>9</v>
      </c>
      <c r="C49" s="1" t="s">
        <v>9</v>
      </c>
      <c r="D49" s="2"/>
      <c r="E49" s="2"/>
      <c r="F49" s="6"/>
      <c r="G49" s="2"/>
      <c r="H49" s="9"/>
      <c r="I49" s="3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6" t="s">
        <v>9</v>
      </c>
      <c r="E50" s="2"/>
      <c r="F50" s="6"/>
      <c r="G50" s="2"/>
      <c r="H50" s="9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1" t="s">
        <v>67</v>
      </c>
      <c r="D51" s="2" t="s">
        <v>9</v>
      </c>
      <c r="E51" s="6" t="s">
        <v>9</v>
      </c>
      <c r="F51" s="6"/>
      <c r="G51" s="2"/>
      <c r="H51" s="9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5">
      <c r="A52" s="2"/>
      <c r="B52" s="2"/>
      <c r="C52" s="1" t="s">
        <v>67</v>
      </c>
      <c r="D52" s="2" t="s">
        <v>9</v>
      </c>
      <c r="E52" s="2" t="s">
        <v>9</v>
      </c>
      <c r="F52" s="6"/>
      <c r="G52" s="2"/>
      <c r="H52" s="9"/>
      <c r="I52" s="2"/>
      <c r="J52" s="32"/>
      <c r="K52" s="2"/>
      <c r="L52" s="2" t="s">
        <v>9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6" t="s">
        <v>9</v>
      </c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0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8:I8"/>
    <mergeCell ref="E43:I43"/>
    <mergeCell ref="A3:I3"/>
    <mergeCell ref="A4:I4"/>
    <mergeCell ref="A5:I5"/>
    <mergeCell ref="A6:I6"/>
    <mergeCell ref="A7:I7"/>
    <mergeCell ref="A43:D43"/>
    <mergeCell ref="A44:D44"/>
    <mergeCell ref="E44:I44"/>
    <mergeCell ref="A47:I47"/>
    <mergeCell ref="A48:I48"/>
  </mergeCells>
  <printOptions horizontalCentered="1" verticalCentered="1"/>
  <pageMargins left="0.78740157480314965" right="0.78740157480314965" top="0.9055118110236221" bottom="0.9055118110236221" header="0" footer="0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Paiz Serrano</dc:creator>
  <cp:lastModifiedBy>Francisco Antonio Paiz Serrano</cp:lastModifiedBy>
  <cp:lastPrinted>2025-01-20T01:30:11Z</cp:lastPrinted>
  <dcterms:modified xsi:type="dcterms:W3CDTF">2025-01-20T01:33:26Z</dcterms:modified>
</cp:coreProperties>
</file>