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ptimacloud-my.sharepoint.com/personal/henrry_burgos_optima_com_sv/Documents/Escritorio/Finanzas 2021/Año 2025/1-Enero 2025/Estados Financieros BVES Diciembre 2024/"/>
    </mc:Choice>
  </mc:AlternateContent>
  <xr:revisionPtr revIDLastSave="168" documentId="11_F25DC773A252ABDACC104816011D76E25ADE58EE" xr6:coauthVersionLast="47" xr6:coauthVersionMax="47" xr10:uidLastSave="{51E9B7DB-60B9-49B4-882E-7D0DF15D16C2}"/>
  <bookViews>
    <workbookView xWindow="22015" yWindow="-104" windowWidth="22325" windowHeight="11947" activeTab="1" xr2:uid="{00000000-000D-0000-FFFF-FFFF00000000}"/>
  </bookViews>
  <sheets>
    <sheet name="Balance General" sheetId="6" r:id="rId1"/>
    <sheet name="ER ACUMULADO" sheetId="4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512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'Balance General'!$A$1:$M$51</definedName>
    <definedName name="_xlnm.Print_Area" localSheetId="1">'ER ACUMULADO'!$A$1:$I$64</definedName>
    <definedName name="Descripcion">#REF!</definedName>
    <definedName name="Languag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L30" i="6" l="1"/>
  <c r="L22" i="6"/>
  <c r="F21" i="6"/>
  <c r="L9" i="6"/>
  <c r="F9" i="6"/>
  <c r="H30" i="4"/>
  <c r="H24" i="4"/>
  <c r="H21" i="4"/>
  <c r="L39" i="6" l="1"/>
  <c r="F39" i="6"/>
  <c r="H11" i="4"/>
  <c r="H9" i="4" s="1"/>
  <c r="H27" i="4" s="1"/>
  <c r="H37" i="4" s="1"/>
  <c r="H43" i="4" s="1"/>
  <c r="H48" i="4" s="1"/>
</calcChain>
</file>

<file path=xl/sharedStrings.xml><?xml version="1.0" encoding="utf-8"?>
<sst xmlns="http://schemas.openxmlformats.org/spreadsheetml/2006/main" count="75" uniqueCount="71">
  <si>
    <t xml:space="preserve">TOTAL PASIVO + PATRIMONIO </t>
  </si>
  <si>
    <t xml:space="preserve">TOTAL DE ACTIVO </t>
  </si>
  <si>
    <t>Capital Social</t>
  </si>
  <si>
    <t xml:space="preserve">PATRIMONIO </t>
  </si>
  <si>
    <t xml:space="preserve">Activo por impuesto diferido </t>
  </si>
  <si>
    <t>Deuda Subordinada</t>
  </si>
  <si>
    <t xml:space="preserve">Intangibles </t>
  </si>
  <si>
    <t>Pasivo por impuesto sobre la renta diferido</t>
  </si>
  <si>
    <t>Inversiones permanentes</t>
  </si>
  <si>
    <t>Prestamos por arrendamiento LP</t>
  </si>
  <si>
    <t>Depreciacion acumulada - Propiedad Planta y Equipo</t>
  </si>
  <si>
    <t>Prestamos por Pagar LP</t>
  </si>
  <si>
    <t xml:space="preserve">Propiedad Planta y Equipo </t>
  </si>
  <si>
    <t>NO CORRIENTE</t>
  </si>
  <si>
    <t>Cartera de créditos - Largo Plazo</t>
  </si>
  <si>
    <t>Prestamos por arrendamiento</t>
  </si>
  <si>
    <t>Credito Fiscal - IVA</t>
  </si>
  <si>
    <t>Debito fiscal- IVA</t>
  </si>
  <si>
    <t>Pago a cuenta del Impuesto Sobre la Renta</t>
  </si>
  <si>
    <t>Impuesto s/la renta por pagar</t>
  </si>
  <si>
    <t>Pagos anticipados</t>
  </si>
  <si>
    <t>Retenciones por pagar</t>
  </si>
  <si>
    <t xml:space="preserve">Bienes muebles disponibles para la venta </t>
  </si>
  <si>
    <t>Acreedores Varios</t>
  </si>
  <si>
    <t>Cuentas y documentos por cobrar</t>
  </si>
  <si>
    <t>Cuentas y documentos por pagar</t>
  </si>
  <si>
    <t>(-) Provisión para Incobrabilidades</t>
  </si>
  <si>
    <t>Papel Bursatil</t>
  </si>
  <si>
    <t>Cartera de créditos - Corto Plazo</t>
  </si>
  <si>
    <t xml:space="preserve">Titularización </t>
  </si>
  <si>
    <t xml:space="preserve">Efectivo y equivalentes </t>
  </si>
  <si>
    <t>Prestamos por pagar</t>
  </si>
  <si>
    <t>PASIVO CORRIENTE</t>
  </si>
  <si>
    <t>ACTIVO CORRIENTE</t>
  </si>
  <si>
    <t>PASIVO</t>
  </si>
  <si>
    <t>ACTIVO</t>
  </si>
  <si>
    <t>(Cifras expresadas en dólares de los Estados Unidos de América)</t>
  </si>
  <si>
    <t>Utilidad después de Impuesto Sobre la Renta</t>
  </si>
  <si>
    <t>Impuesto Sobre la Renta por Pagar</t>
  </si>
  <si>
    <t>Utilidad antes de Impuestos</t>
  </si>
  <si>
    <t>Provisión para incobrabilidad de préstamos</t>
  </si>
  <si>
    <t>Gastos No Operativos</t>
  </si>
  <si>
    <t>MENOS:</t>
  </si>
  <si>
    <t>Resultado de Operaciones Ordinarias</t>
  </si>
  <si>
    <t>Gastos de depreciación y amortización</t>
  </si>
  <si>
    <t>Gastos de administración y ventas</t>
  </si>
  <si>
    <t>Gastos de personal</t>
  </si>
  <si>
    <t>Total gastos</t>
  </si>
  <si>
    <t xml:space="preserve">Gastos de Operación </t>
  </si>
  <si>
    <t>Resultado Bruto</t>
  </si>
  <si>
    <t>Costos de Intermediacion Financiera</t>
  </si>
  <si>
    <t xml:space="preserve">Otros </t>
  </si>
  <si>
    <t xml:space="preserve">OTROS INGRESOS  </t>
  </si>
  <si>
    <t>Otros ingresos de operación</t>
  </si>
  <si>
    <t>Recuperacion de prestamos e intereses</t>
  </si>
  <si>
    <t>Ingresos Financieros</t>
  </si>
  <si>
    <t>Ingresos - seguros</t>
  </si>
  <si>
    <t>Intereses Moratorios</t>
  </si>
  <si>
    <t xml:space="preserve">Elaboración de Perfil Financiero </t>
  </si>
  <si>
    <t>Intereses convencionales</t>
  </si>
  <si>
    <t xml:space="preserve">INGRESOS DE OPERACIÓN </t>
  </si>
  <si>
    <t>INGRESOS TOTALES</t>
  </si>
  <si>
    <t>(Cifras Expresadas en Dólares de Los Estados Unidos de América)</t>
  </si>
  <si>
    <t xml:space="preserve">Sociedad de Ahorro y Crédito Optima, S.A. </t>
  </si>
  <si>
    <t>BALANCE GENERAL AL 31 DE DICIEMBRE DE 2024</t>
  </si>
  <si>
    <t>Reserva Legal Acumulada</t>
  </si>
  <si>
    <t>Resultado de ejercicios anteriores</t>
  </si>
  <si>
    <t>Resultados del ejercicio actual</t>
  </si>
  <si>
    <t>Patrimonio Restringido</t>
  </si>
  <si>
    <t>Impuesto diferido</t>
  </si>
  <si>
    <t>ESTADO DE RESULTADO  DEL 01 AL  ENERO AL 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</si>
</sst>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0_-;\-&quot;$&quot;* #,##0.00000_-;_-&quot;$&quot;* &quot;-&quot;??_-;_-@_-"/>
    <numFmt numFmtId="166" formatCode="_(&quot;$&quot;* #,##0.0000_);_(&quot;$&quot;* \(#,##0.0000\);_(&quot;$&quot;* &quot;-&quot;??_);_(@_)"/>
    <numFmt numFmtId="167" formatCode="_(* #,##0.00_);_(* \(#,##0.00\);_(* &quot;-&quot;??_);_(@_)"/>
    <numFmt numFmtId="168" formatCode="&quot;$&quot;#,##0.00"/>
    <numFmt numFmtId="169" formatCode="_(&quot;$&quot;* #,##0_);_(&quot;$&quot;* \(#,##0\);_(&quot;$&quot;* &quot;-&quot;??_);_(@_)"/>
    <numFmt numFmtId="170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0"/>
      <color theme="1"/>
      <name val="Arial"/>
      <family val="2"/>
    </font>
    <font>
      <b/>
      <u/>
      <sz val="24"/>
      <color theme="1"/>
      <name val="Arial"/>
      <family val="2"/>
    </font>
    <font>
      <sz val="22.5"/>
      <color theme="1"/>
      <name val="Arial"/>
      <family val="2"/>
    </font>
    <font>
      <sz val="2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164" fontId="3" fillId="0" borderId="0" xfId="2" applyFont="1" applyFill="1"/>
    <xf numFmtId="164" fontId="3" fillId="0" borderId="0" xfId="0" applyNumberFormat="1" applyFont="1"/>
    <xf numFmtId="0" fontId="4" fillId="0" borderId="0" xfId="0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44" fontId="5" fillId="0" borderId="0" xfId="0" applyNumberFormat="1" applyFont="1"/>
    <xf numFmtId="44" fontId="3" fillId="0" borderId="0" xfId="1" applyFont="1"/>
    <xf numFmtId="164" fontId="4" fillId="0" borderId="0" xfId="2" applyFont="1" applyFill="1" applyAlignment="1">
      <alignment horizontal="center"/>
    </xf>
    <xf numFmtId="165" fontId="3" fillId="0" borderId="0" xfId="0" applyNumberFormat="1" applyFont="1"/>
    <xf numFmtId="2" fontId="3" fillId="0" borderId="0" xfId="0" applyNumberFormat="1" applyFont="1"/>
    <xf numFmtId="166" fontId="3" fillId="0" borderId="0" xfId="0" applyNumberFormat="1" applyFont="1"/>
    <xf numFmtId="167" fontId="3" fillId="0" borderId="0" xfId="3" applyFont="1" applyFill="1"/>
    <xf numFmtId="44" fontId="5" fillId="0" borderId="0" xfId="1" applyFont="1"/>
    <xf numFmtId="164" fontId="4" fillId="0" borderId="1" xfId="2" applyFont="1" applyFill="1" applyBorder="1"/>
    <xf numFmtId="164" fontId="4" fillId="0" borderId="0" xfId="2" applyFont="1" applyFill="1" applyAlignment="1"/>
    <xf numFmtId="168" fontId="3" fillId="0" borderId="0" xfId="0" applyNumberFormat="1" applyFont="1"/>
    <xf numFmtId="2" fontId="4" fillId="0" borderId="0" xfId="0" applyNumberFormat="1" applyFont="1" applyAlignment="1">
      <alignment horizontal="left"/>
    </xf>
    <xf numFmtId="164" fontId="3" fillId="0" borderId="0" xfId="2" applyFont="1" applyFill="1" applyBorder="1"/>
    <xf numFmtId="164" fontId="3" fillId="0" borderId="2" xfId="2" applyFont="1" applyFill="1" applyBorder="1"/>
    <xf numFmtId="164" fontId="5" fillId="0" borderId="0" xfId="0" applyNumberFormat="1" applyFont="1"/>
    <xf numFmtId="164" fontId="2" fillId="0" borderId="0" xfId="0" applyNumberFormat="1" applyFont="1"/>
    <xf numFmtId="2" fontId="6" fillId="0" borderId="0" xfId="0" applyNumberFormat="1" applyFont="1" applyAlignment="1">
      <alignment horizontal="left"/>
    </xf>
    <xf numFmtId="0" fontId="7" fillId="0" borderId="0" xfId="0" applyFont="1"/>
    <xf numFmtId="168" fontId="2" fillId="0" borderId="0" xfId="0" applyNumberFormat="1" applyFont="1"/>
    <xf numFmtId="169" fontId="2" fillId="0" borderId="0" xfId="0" applyNumberFormat="1" applyFont="1"/>
    <xf numFmtId="2" fontId="3" fillId="0" borderId="0" xfId="0" applyNumberFormat="1" applyFont="1" applyAlignment="1">
      <alignment horizontal="left"/>
    </xf>
    <xf numFmtId="169" fontId="3" fillId="0" borderId="0" xfId="2" applyNumberFormat="1" applyFont="1" applyFill="1" applyBorder="1"/>
    <xf numFmtId="169" fontId="3" fillId="0" borderId="0" xfId="0" applyNumberFormat="1" applyFont="1"/>
    <xf numFmtId="164" fontId="8" fillId="0" borderId="0" xfId="2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Continuous"/>
    </xf>
    <xf numFmtId="164" fontId="2" fillId="0" borderId="0" xfId="2" applyFont="1" applyFill="1"/>
    <xf numFmtId="164" fontId="9" fillId="0" borderId="0" xfId="2" applyFont="1" applyFill="1"/>
    <xf numFmtId="164" fontId="9" fillId="0" borderId="0" xfId="2" applyFont="1" applyFill="1" applyBorder="1"/>
    <xf numFmtId="0" fontId="9" fillId="0" borderId="0" xfId="0" applyFont="1"/>
    <xf numFmtId="44" fontId="2" fillId="0" borderId="0" xfId="0" applyNumberFormat="1" applyFont="1"/>
    <xf numFmtId="164" fontId="9" fillId="0" borderId="3" xfId="2" applyFont="1" applyFill="1" applyBorder="1"/>
    <xf numFmtId="167" fontId="2" fillId="0" borderId="0" xfId="3" applyFont="1" applyFill="1"/>
    <xf numFmtId="164" fontId="9" fillId="0" borderId="2" xfId="2" applyFont="1" applyFill="1" applyBorder="1"/>
    <xf numFmtId="168" fontId="9" fillId="0" borderId="0" xfId="0" applyNumberFormat="1" applyFont="1"/>
    <xf numFmtId="2" fontId="9" fillId="0" borderId="0" xfId="0" applyNumberFormat="1" applyFont="1"/>
    <xf numFmtId="164" fontId="2" fillId="0" borderId="0" xfId="2" applyFont="1" applyFill="1" applyBorder="1" applyAlignment="1"/>
    <xf numFmtId="2" fontId="2" fillId="0" borderId="0" xfId="0" applyNumberFormat="1" applyFont="1"/>
    <xf numFmtId="170" fontId="2" fillId="0" borderId="0" xfId="0" applyNumberFormat="1" applyFont="1"/>
    <xf numFmtId="167" fontId="2" fillId="0" borderId="0" xfId="0" applyNumberFormat="1" applyFont="1"/>
    <xf numFmtId="44" fontId="2" fillId="0" borderId="0" xfId="2" applyNumberFormat="1" applyFont="1" applyFill="1"/>
    <xf numFmtId="2" fontId="10" fillId="0" borderId="0" xfId="0" applyNumberFormat="1" applyFont="1" applyAlignment="1">
      <alignment horizontal="left"/>
    </xf>
    <xf numFmtId="164" fontId="2" fillId="0" borderId="0" xfId="2" applyFont="1" applyFill="1" applyBorder="1"/>
    <xf numFmtId="164" fontId="2" fillId="0" borderId="2" xfId="2" applyFont="1" applyFill="1" applyBorder="1"/>
    <xf numFmtId="2" fontId="11" fillId="0" borderId="0" xfId="0" applyNumberFormat="1" applyFont="1" applyAlignment="1">
      <alignment horizontal="left"/>
    </xf>
    <xf numFmtId="49" fontId="2" fillId="0" borderId="0" xfId="0" applyNumberFormat="1" applyFont="1"/>
    <xf numFmtId="167" fontId="2" fillId="0" borderId="0" xfId="3" applyFont="1" applyFill="1" applyBorder="1"/>
    <xf numFmtId="164" fontId="2" fillId="0" borderId="0" xfId="2" applyFont="1" applyFill="1" applyAlignment="1">
      <alignment horizontal="center"/>
    </xf>
    <xf numFmtId="0" fontId="10" fillId="0" borderId="0" xfId="0" applyFont="1"/>
    <xf numFmtId="168" fontId="9" fillId="0" borderId="0" xfId="0" applyNumberFormat="1" applyFont="1" applyAlignment="1">
      <alignment horizontal="center"/>
    </xf>
    <xf numFmtId="164" fontId="9" fillId="0" borderId="0" xfId="2" applyFont="1" applyFill="1" applyAlignment="1"/>
    <xf numFmtId="0" fontId="12" fillId="0" borderId="0" xfId="0" applyFont="1" applyAlignment="1">
      <alignment horizontal="center"/>
    </xf>
    <xf numFmtId="0" fontId="12" fillId="0" borderId="0" xfId="0" applyFont="1"/>
    <xf numFmtId="44" fontId="3" fillId="0" borderId="0" xfId="1" applyFont="1" applyFill="1" applyBorder="1"/>
    <xf numFmtId="44" fontId="3" fillId="0" borderId="2" xfId="1" applyFont="1" applyFill="1" applyBorder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 2" xfId="3" xr:uid="{F4A03BDD-BFE4-41CB-AF58-278EF8146CFB}"/>
    <cellStyle name="Moneda" xfId="1" builtinId="4"/>
    <cellStyle name="Moneda 2" xfId="2" xr:uid="{A253B63D-88A9-4057-AA45-93E8D5C609C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3430829</xdr:colOff>
      <xdr:row>55</xdr:row>
      <xdr:rowOff>146304</xdr:rowOff>
    </xdr:from>
    <xdr:ext cx="4937759" cy="1159460"/>
    <xdr:sp macro="" textlink="">
      <xdr:nvSpPr>
        <xdr:cNvPr id="2" name="AutoShape 1643">
          <a:extLst>
            <a:ext uri="{FF2B5EF4-FFF2-40B4-BE49-F238E27FC236}">
              <a16:creationId xmlns:a16="http://schemas.microsoft.com/office/drawing/2014/main" id="{03C5F670-70F6-4117-B225-B3DEA88B8F6D}"/>
            </a:ext>
          </a:extLst>
        </xdr:cNvPr>
        <xdr:cNvSpPr>
          <a:spLocks noChangeAspect="1" noChangeArrowheads="1"/>
        </xdr:cNvSpPr>
      </xdr:nvSpPr>
      <xdr:spPr bwMode="auto">
        <a:xfrm>
          <a:off x="4674413" y="22625914"/>
          <a:ext cx="4937759" cy="11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1126541</xdr:colOff>
      <xdr:row>45</xdr:row>
      <xdr:rowOff>380390</xdr:rowOff>
    </xdr:from>
    <xdr:ext cx="6327649" cy="1602028"/>
    <xdr:pic>
      <xdr:nvPicPr>
        <xdr:cNvPr id="3" name="Imagen 5">
          <a:extLst>
            <a:ext uri="{FF2B5EF4-FFF2-40B4-BE49-F238E27FC236}">
              <a16:creationId xmlns:a16="http://schemas.microsoft.com/office/drawing/2014/main" id="{456665B8-F141-4E9A-AE06-FF14D2FD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541" y="19004889"/>
          <a:ext cx="6327649" cy="1602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7659014</xdr:colOff>
      <xdr:row>47</xdr:row>
      <xdr:rowOff>80467</xdr:rowOff>
    </xdr:from>
    <xdr:ext cx="6506871" cy="1031445"/>
    <xdr:pic>
      <xdr:nvPicPr>
        <xdr:cNvPr id="4" name="Imagen 6">
          <a:extLst>
            <a:ext uri="{FF2B5EF4-FFF2-40B4-BE49-F238E27FC236}">
              <a16:creationId xmlns:a16="http://schemas.microsoft.com/office/drawing/2014/main" id="{FD171AB6-DAC7-4D9E-BF81-49589CE5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056" y="19502323"/>
          <a:ext cx="6506871" cy="10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994867</xdr:colOff>
      <xdr:row>45</xdr:row>
      <xdr:rowOff>380390</xdr:rowOff>
    </xdr:from>
    <xdr:ext cx="5844846" cy="1539850"/>
    <xdr:pic>
      <xdr:nvPicPr>
        <xdr:cNvPr id="5" name="Imagen 4">
          <a:extLst>
            <a:ext uri="{FF2B5EF4-FFF2-40B4-BE49-F238E27FC236}">
              <a16:creationId xmlns:a16="http://schemas.microsoft.com/office/drawing/2014/main" id="{B44A2C76-DB82-4ED4-9FDA-15EC3588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7094" y="19004889"/>
          <a:ext cx="5844846" cy="153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146303</xdr:colOff>
      <xdr:row>46</xdr:row>
      <xdr:rowOff>80467</xdr:rowOff>
    </xdr:from>
    <xdr:ext cx="6156081" cy="1419148"/>
    <xdr:pic>
      <xdr:nvPicPr>
        <xdr:cNvPr id="6" name="Imagen 1">
          <a:extLst>
            <a:ext uri="{FF2B5EF4-FFF2-40B4-BE49-F238E27FC236}">
              <a16:creationId xmlns:a16="http://schemas.microsoft.com/office/drawing/2014/main" id="{4605D4FE-12BB-4877-9C9E-D81C3F814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6" r="4057"/>
        <a:stretch>
          <a:fillRect/>
        </a:stretch>
      </xdr:blipFill>
      <xdr:spPr bwMode="auto">
        <a:xfrm>
          <a:off x="21890736" y="19173140"/>
          <a:ext cx="6156081" cy="141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219456</xdr:colOff>
      <xdr:row>2</xdr:row>
      <xdr:rowOff>54863</xdr:rowOff>
    </xdr:from>
    <xdr:ext cx="4517135" cy="1309731"/>
    <xdr:pic>
      <xdr:nvPicPr>
        <xdr:cNvPr id="7" name="Imagen 6">
          <a:extLst>
            <a:ext uri="{FF2B5EF4-FFF2-40B4-BE49-F238E27FC236}">
              <a16:creationId xmlns:a16="http://schemas.microsoft.com/office/drawing/2014/main" id="{B3D24C67-6560-4368-995A-0FD9CADA6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45569" y="841248"/>
          <a:ext cx="4517135" cy="130973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555955</xdr:colOff>
      <xdr:row>53</xdr:row>
      <xdr:rowOff>168250</xdr:rowOff>
    </xdr:from>
    <xdr:ext cx="2377440" cy="641299"/>
    <xdr:sp macro="" textlink="">
      <xdr:nvSpPr>
        <xdr:cNvPr id="2" name="AutoShape 1535">
          <a:extLst>
            <a:ext uri="{FF2B5EF4-FFF2-40B4-BE49-F238E27FC236}">
              <a16:creationId xmlns:a16="http://schemas.microsoft.com/office/drawing/2014/main" id="{C701808D-E9A0-4EB3-AB42-32C256D6D6CF}"/>
            </a:ext>
          </a:extLst>
        </xdr:cNvPr>
        <xdr:cNvSpPr>
          <a:spLocks noChangeAspect="1" noChangeArrowheads="1"/>
        </xdr:cNvSpPr>
      </xdr:nvSpPr>
      <xdr:spPr bwMode="auto">
        <a:xfrm>
          <a:off x="4725619" y="9678010"/>
          <a:ext cx="2377440" cy="64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431597</xdr:colOff>
      <xdr:row>53</xdr:row>
      <xdr:rowOff>14630</xdr:rowOff>
    </xdr:from>
    <xdr:ext cx="2779776" cy="794919"/>
    <xdr:pic>
      <xdr:nvPicPr>
        <xdr:cNvPr id="3" name="Imagen 2">
          <a:extLst>
            <a:ext uri="{FF2B5EF4-FFF2-40B4-BE49-F238E27FC236}">
              <a16:creationId xmlns:a16="http://schemas.microsoft.com/office/drawing/2014/main" id="{3AF9B9B1-D411-44DB-A1F3-8347CE2F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530" y="9524390"/>
          <a:ext cx="2779776" cy="794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190195</xdr:colOff>
      <xdr:row>54</xdr:row>
      <xdr:rowOff>80467</xdr:rowOff>
    </xdr:from>
    <xdr:ext cx="3026055" cy="499872"/>
    <xdr:pic>
      <xdr:nvPicPr>
        <xdr:cNvPr id="4" name="Imagen 3">
          <a:extLst>
            <a:ext uri="{FF2B5EF4-FFF2-40B4-BE49-F238E27FC236}">
              <a16:creationId xmlns:a16="http://schemas.microsoft.com/office/drawing/2014/main" id="{0ADA9992-66AE-4431-B99D-F43DE2E8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926" y="9773107"/>
          <a:ext cx="3026055" cy="49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482803</xdr:colOff>
      <xdr:row>59</xdr:row>
      <xdr:rowOff>14630</xdr:rowOff>
    </xdr:from>
    <xdr:ext cx="2906573" cy="816052"/>
    <xdr:pic>
      <xdr:nvPicPr>
        <xdr:cNvPr id="5" name="Imagen 3">
          <a:extLst>
            <a:ext uri="{FF2B5EF4-FFF2-40B4-BE49-F238E27FC236}">
              <a16:creationId xmlns:a16="http://schemas.microsoft.com/office/drawing/2014/main" id="{B3D077B2-2327-4234-AB53-40880E21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736" y="10621670"/>
          <a:ext cx="2906573" cy="81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65837</xdr:colOff>
      <xdr:row>59</xdr:row>
      <xdr:rowOff>87782</xdr:rowOff>
    </xdr:from>
    <xdr:ext cx="3006547" cy="699008"/>
    <xdr:pic>
      <xdr:nvPicPr>
        <xdr:cNvPr id="6" name="Imagen 2">
          <a:extLst>
            <a:ext uri="{FF2B5EF4-FFF2-40B4-BE49-F238E27FC236}">
              <a16:creationId xmlns:a16="http://schemas.microsoft.com/office/drawing/2014/main" id="{14AF8FEA-39EA-44DD-A47D-3FB60859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6" r="4057"/>
        <a:stretch>
          <a:fillRect/>
        </a:stretch>
      </xdr:blipFill>
      <xdr:spPr bwMode="auto">
        <a:xfrm>
          <a:off x="4235501" y="10694822"/>
          <a:ext cx="3006547" cy="699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3291840</xdr:colOff>
      <xdr:row>2</xdr:row>
      <xdr:rowOff>8128</xdr:rowOff>
    </xdr:from>
    <xdr:ext cx="1822124" cy="528320"/>
    <xdr:pic>
      <xdr:nvPicPr>
        <xdr:cNvPr id="7" name="Imagen 6">
          <a:extLst>
            <a:ext uri="{FF2B5EF4-FFF2-40B4-BE49-F238E27FC236}">
              <a16:creationId xmlns:a16="http://schemas.microsoft.com/office/drawing/2014/main" id="{B99D85C8-7B43-4D4D-A19C-F9C23D64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67866" y="373888"/>
          <a:ext cx="1822124" cy="52832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BE944-9DB7-4AF4-89EA-5E409D5D54DE}">
  <sheetPr>
    <tabColor rgb="FF002060"/>
    <pageSetUpPr fitToPage="1"/>
  </sheetPr>
  <dimension ref="B1:R61"/>
  <sheetViews>
    <sheetView showGridLines="0" zoomScale="40" zoomScaleNormal="40" workbookViewId="0">
      <selection activeCell="N47" sqref="N47"/>
    </sheetView>
  </sheetViews>
  <sheetFormatPr baseColWidth="10" defaultColWidth="11.3984375" defaultRowHeight="29.95" x14ac:dyDescent="0.5"/>
  <cols>
    <col min="1" max="1" width="25.296875" style="1" customWidth="1"/>
    <col min="2" max="2" width="98.5" style="2" customWidth="1"/>
    <col min="3" max="3" width="3.296875" style="2" customWidth="1"/>
    <col min="4" max="4" width="38.3984375" style="2" customWidth="1"/>
    <col min="5" max="5" width="3.09765625" style="2" customWidth="1"/>
    <col min="6" max="6" width="38.296875" style="2" customWidth="1"/>
    <col min="7" max="7" width="8.59765625" style="2" customWidth="1"/>
    <col min="8" max="8" width="82" style="2" customWidth="1"/>
    <col min="9" max="9" width="3.296875" style="2" customWidth="1"/>
    <col min="10" max="10" width="39" style="2" customWidth="1"/>
    <col min="11" max="11" width="3.296875" style="2" customWidth="1"/>
    <col min="12" max="12" width="38.296875" style="2" customWidth="1"/>
    <col min="13" max="13" width="12.296875" style="1" customWidth="1"/>
    <col min="14" max="15" width="38.296875" style="1" customWidth="1"/>
    <col min="16" max="256" width="11.3984375" style="1"/>
    <col min="257" max="257" width="17" style="1" customWidth="1"/>
    <col min="258" max="258" width="113" style="1" bestFit="1" customWidth="1"/>
    <col min="259" max="259" width="3.296875" style="1" customWidth="1"/>
    <col min="260" max="260" width="38.3984375" style="1" customWidth="1"/>
    <col min="261" max="261" width="3.09765625" style="1" customWidth="1"/>
    <col min="262" max="262" width="38.296875" style="1" customWidth="1"/>
    <col min="263" max="263" width="8.59765625" style="1" customWidth="1"/>
    <col min="264" max="264" width="93.296875" style="1" customWidth="1"/>
    <col min="265" max="265" width="3.296875" style="1" customWidth="1"/>
    <col min="266" max="266" width="39" style="1" customWidth="1"/>
    <col min="267" max="267" width="3.296875" style="1" customWidth="1"/>
    <col min="268" max="268" width="38.296875" style="1" customWidth="1"/>
    <col min="269" max="269" width="12.296875" style="1" customWidth="1"/>
    <col min="270" max="271" width="38.296875" style="1" customWidth="1"/>
    <col min="272" max="512" width="11.3984375" style="1"/>
    <col min="513" max="513" width="17" style="1" customWidth="1"/>
    <col min="514" max="514" width="113" style="1" bestFit="1" customWidth="1"/>
    <col min="515" max="515" width="3.296875" style="1" customWidth="1"/>
    <col min="516" max="516" width="38.3984375" style="1" customWidth="1"/>
    <col min="517" max="517" width="3.09765625" style="1" customWidth="1"/>
    <col min="518" max="518" width="38.296875" style="1" customWidth="1"/>
    <col min="519" max="519" width="8.59765625" style="1" customWidth="1"/>
    <col min="520" max="520" width="93.296875" style="1" customWidth="1"/>
    <col min="521" max="521" width="3.296875" style="1" customWidth="1"/>
    <col min="522" max="522" width="39" style="1" customWidth="1"/>
    <col min="523" max="523" width="3.296875" style="1" customWidth="1"/>
    <col min="524" max="524" width="38.296875" style="1" customWidth="1"/>
    <col min="525" max="525" width="12.296875" style="1" customWidth="1"/>
    <col min="526" max="527" width="38.296875" style="1" customWidth="1"/>
    <col min="528" max="768" width="11.3984375" style="1"/>
    <col min="769" max="769" width="17" style="1" customWidth="1"/>
    <col min="770" max="770" width="113" style="1" bestFit="1" customWidth="1"/>
    <col min="771" max="771" width="3.296875" style="1" customWidth="1"/>
    <col min="772" max="772" width="38.3984375" style="1" customWidth="1"/>
    <col min="773" max="773" width="3.09765625" style="1" customWidth="1"/>
    <col min="774" max="774" width="38.296875" style="1" customWidth="1"/>
    <col min="775" max="775" width="8.59765625" style="1" customWidth="1"/>
    <col min="776" max="776" width="93.296875" style="1" customWidth="1"/>
    <col min="777" max="777" width="3.296875" style="1" customWidth="1"/>
    <col min="778" max="778" width="39" style="1" customWidth="1"/>
    <col min="779" max="779" width="3.296875" style="1" customWidth="1"/>
    <col min="780" max="780" width="38.296875" style="1" customWidth="1"/>
    <col min="781" max="781" width="12.296875" style="1" customWidth="1"/>
    <col min="782" max="783" width="38.296875" style="1" customWidth="1"/>
    <col min="784" max="1024" width="11.3984375" style="1"/>
    <col min="1025" max="1025" width="17" style="1" customWidth="1"/>
    <col min="1026" max="1026" width="113" style="1" bestFit="1" customWidth="1"/>
    <col min="1027" max="1027" width="3.296875" style="1" customWidth="1"/>
    <col min="1028" max="1028" width="38.3984375" style="1" customWidth="1"/>
    <col min="1029" max="1029" width="3.09765625" style="1" customWidth="1"/>
    <col min="1030" max="1030" width="38.296875" style="1" customWidth="1"/>
    <col min="1031" max="1031" width="8.59765625" style="1" customWidth="1"/>
    <col min="1032" max="1032" width="93.296875" style="1" customWidth="1"/>
    <col min="1033" max="1033" width="3.296875" style="1" customWidth="1"/>
    <col min="1034" max="1034" width="39" style="1" customWidth="1"/>
    <col min="1035" max="1035" width="3.296875" style="1" customWidth="1"/>
    <col min="1036" max="1036" width="38.296875" style="1" customWidth="1"/>
    <col min="1037" max="1037" width="12.296875" style="1" customWidth="1"/>
    <col min="1038" max="1039" width="38.296875" style="1" customWidth="1"/>
    <col min="1040" max="1280" width="11.3984375" style="1"/>
    <col min="1281" max="1281" width="17" style="1" customWidth="1"/>
    <col min="1282" max="1282" width="113" style="1" bestFit="1" customWidth="1"/>
    <col min="1283" max="1283" width="3.296875" style="1" customWidth="1"/>
    <col min="1284" max="1284" width="38.3984375" style="1" customWidth="1"/>
    <col min="1285" max="1285" width="3.09765625" style="1" customWidth="1"/>
    <col min="1286" max="1286" width="38.296875" style="1" customWidth="1"/>
    <col min="1287" max="1287" width="8.59765625" style="1" customWidth="1"/>
    <col min="1288" max="1288" width="93.296875" style="1" customWidth="1"/>
    <col min="1289" max="1289" width="3.296875" style="1" customWidth="1"/>
    <col min="1290" max="1290" width="39" style="1" customWidth="1"/>
    <col min="1291" max="1291" width="3.296875" style="1" customWidth="1"/>
    <col min="1292" max="1292" width="38.296875" style="1" customWidth="1"/>
    <col min="1293" max="1293" width="12.296875" style="1" customWidth="1"/>
    <col min="1294" max="1295" width="38.296875" style="1" customWidth="1"/>
    <col min="1296" max="1536" width="11.3984375" style="1"/>
    <col min="1537" max="1537" width="17" style="1" customWidth="1"/>
    <col min="1538" max="1538" width="113" style="1" bestFit="1" customWidth="1"/>
    <col min="1539" max="1539" width="3.296875" style="1" customWidth="1"/>
    <col min="1540" max="1540" width="38.3984375" style="1" customWidth="1"/>
    <col min="1541" max="1541" width="3.09765625" style="1" customWidth="1"/>
    <col min="1542" max="1542" width="38.296875" style="1" customWidth="1"/>
    <col min="1543" max="1543" width="8.59765625" style="1" customWidth="1"/>
    <col min="1544" max="1544" width="93.296875" style="1" customWidth="1"/>
    <col min="1545" max="1545" width="3.296875" style="1" customWidth="1"/>
    <col min="1546" max="1546" width="39" style="1" customWidth="1"/>
    <col min="1547" max="1547" width="3.296875" style="1" customWidth="1"/>
    <col min="1548" max="1548" width="38.296875" style="1" customWidth="1"/>
    <col min="1549" max="1549" width="12.296875" style="1" customWidth="1"/>
    <col min="1550" max="1551" width="38.296875" style="1" customWidth="1"/>
    <col min="1552" max="1792" width="11.3984375" style="1"/>
    <col min="1793" max="1793" width="17" style="1" customWidth="1"/>
    <col min="1794" max="1794" width="113" style="1" bestFit="1" customWidth="1"/>
    <col min="1795" max="1795" width="3.296875" style="1" customWidth="1"/>
    <col min="1796" max="1796" width="38.3984375" style="1" customWidth="1"/>
    <col min="1797" max="1797" width="3.09765625" style="1" customWidth="1"/>
    <col min="1798" max="1798" width="38.296875" style="1" customWidth="1"/>
    <col min="1799" max="1799" width="8.59765625" style="1" customWidth="1"/>
    <col min="1800" max="1800" width="93.296875" style="1" customWidth="1"/>
    <col min="1801" max="1801" width="3.296875" style="1" customWidth="1"/>
    <col min="1802" max="1802" width="39" style="1" customWidth="1"/>
    <col min="1803" max="1803" width="3.296875" style="1" customWidth="1"/>
    <col min="1804" max="1804" width="38.296875" style="1" customWidth="1"/>
    <col min="1805" max="1805" width="12.296875" style="1" customWidth="1"/>
    <col min="1806" max="1807" width="38.296875" style="1" customWidth="1"/>
    <col min="1808" max="2048" width="11.3984375" style="1"/>
    <col min="2049" max="2049" width="17" style="1" customWidth="1"/>
    <col min="2050" max="2050" width="113" style="1" bestFit="1" customWidth="1"/>
    <col min="2051" max="2051" width="3.296875" style="1" customWidth="1"/>
    <col min="2052" max="2052" width="38.3984375" style="1" customWidth="1"/>
    <col min="2053" max="2053" width="3.09765625" style="1" customWidth="1"/>
    <col min="2054" max="2054" width="38.296875" style="1" customWidth="1"/>
    <col min="2055" max="2055" width="8.59765625" style="1" customWidth="1"/>
    <col min="2056" max="2056" width="93.296875" style="1" customWidth="1"/>
    <col min="2057" max="2057" width="3.296875" style="1" customWidth="1"/>
    <col min="2058" max="2058" width="39" style="1" customWidth="1"/>
    <col min="2059" max="2059" width="3.296875" style="1" customWidth="1"/>
    <col min="2060" max="2060" width="38.296875" style="1" customWidth="1"/>
    <col min="2061" max="2061" width="12.296875" style="1" customWidth="1"/>
    <col min="2062" max="2063" width="38.296875" style="1" customWidth="1"/>
    <col min="2064" max="2304" width="11.3984375" style="1"/>
    <col min="2305" max="2305" width="17" style="1" customWidth="1"/>
    <col min="2306" max="2306" width="113" style="1" bestFit="1" customWidth="1"/>
    <col min="2307" max="2307" width="3.296875" style="1" customWidth="1"/>
    <col min="2308" max="2308" width="38.3984375" style="1" customWidth="1"/>
    <col min="2309" max="2309" width="3.09765625" style="1" customWidth="1"/>
    <col min="2310" max="2310" width="38.296875" style="1" customWidth="1"/>
    <col min="2311" max="2311" width="8.59765625" style="1" customWidth="1"/>
    <col min="2312" max="2312" width="93.296875" style="1" customWidth="1"/>
    <col min="2313" max="2313" width="3.296875" style="1" customWidth="1"/>
    <col min="2314" max="2314" width="39" style="1" customWidth="1"/>
    <col min="2315" max="2315" width="3.296875" style="1" customWidth="1"/>
    <col min="2316" max="2316" width="38.296875" style="1" customWidth="1"/>
    <col min="2317" max="2317" width="12.296875" style="1" customWidth="1"/>
    <col min="2318" max="2319" width="38.296875" style="1" customWidth="1"/>
    <col min="2320" max="2560" width="11.3984375" style="1"/>
    <col min="2561" max="2561" width="17" style="1" customWidth="1"/>
    <col min="2562" max="2562" width="113" style="1" bestFit="1" customWidth="1"/>
    <col min="2563" max="2563" width="3.296875" style="1" customWidth="1"/>
    <col min="2564" max="2564" width="38.3984375" style="1" customWidth="1"/>
    <col min="2565" max="2565" width="3.09765625" style="1" customWidth="1"/>
    <col min="2566" max="2566" width="38.296875" style="1" customWidth="1"/>
    <col min="2567" max="2567" width="8.59765625" style="1" customWidth="1"/>
    <col min="2568" max="2568" width="93.296875" style="1" customWidth="1"/>
    <col min="2569" max="2569" width="3.296875" style="1" customWidth="1"/>
    <col min="2570" max="2570" width="39" style="1" customWidth="1"/>
    <col min="2571" max="2571" width="3.296875" style="1" customWidth="1"/>
    <col min="2572" max="2572" width="38.296875" style="1" customWidth="1"/>
    <col min="2573" max="2573" width="12.296875" style="1" customWidth="1"/>
    <col min="2574" max="2575" width="38.296875" style="1" customWidth="1"/>
    <col min="2576" max="2816" width="11.3984375" style="1"/>
    <col min="2817" max="2817" width="17" style="1" customWidth="1"/>
    <col min="2818" max="2818" width="113" style="1" bestFit="1" customWidth="1"/>
    <col min="2819" max="2819" width="3.296875" style="1" customWidth="1"/>
    <col min="2820" max="2820" width="38.3984375" style="1" customWidth="1"/>
    <col min="2821" max="2821" width="3.09765625" style="1" customWidth="1"/>
    <col min="2822" max="2822" width="38.296875" style="1" customWidth="1"/>
    <col min="2823" max="2823" width="8.59765625" style="1" customWidth="1"/>
    <col min="2824" max="2824" width="93.296875" style="1" customWidth="1"/>
    <col min="2825" max="2825" width="3.296875" style="1" customWidth="1"/>
    <col min="2826" max="2826" width="39" style="1" customWidth="1"/>
    <col min="2827" max="2827" width="3.296875" style="1" customWidth="1"/>
    <col min="2828" max="2828" width="38.296875" style="1" customWidth="1"/>
    <col min="2829" max="2829" width="12.296875" style="1" customWidth="1"/>
    <col min="2830" max="2831" width="38.296875" style="1" customWidth="1"/>
    <col min="2832" max="3072" width="11.3984375" style="1"/>
    <col min="3073" max="3073" width="17" style="1" customWidth="1"/>
    <col min="3074" max="3074" width="113" style="1" bestFit="1" customWidth="1"/>
    <col min="3075" max="3075" width="3.296875" style="1" customWidth="1"/>
    <col min="3076" max="3076" width="38.3984375" style="1" customWidth="1"/>
    <col min="3077" max="3077" width="3.09765625" style="1" customWidth="1"/>
    <col min="3078" max="3078" width="38.296875" style="1" customWidth="1"/>
    <col min="3079" max="3079" width="8.59765625" style="1" customWidth="1"/>
    <col min="3080" max="3080" width="93.296875" style="1" customWidth="1"/>
    <col min="3081" max="3081" width="3.296875" style="1" customWidth="1"/>
    <col min="3082" max="3082" width="39" style="1" customWidth="1"/>
    <col min="3083" max="3083" width="3.296875" style="1" customWidth="1"/>
    <col min="3084" max="3084" width="38.296875" style="1" customWidth="1"/>
    <col min="3085" max="3085" width="12.296875" style="1" customWidth="1"/>
    <col min="3086" max="3087" width="38.296875" style="1" customWidth="1"/>
    <col min="3088" max="3328" width="11.3984375" style="1"/>
    <col min="3329" max="3329" width="17" style="1" customWidth="1"/>
    <col min="3330" max="3330" width="113" style="1" bestFit="1" customWidth="1"/>
    <col min="3331" max="3331" width="3.296875" style="1" customWidth="1"/>
    <col min="3332" max="3332" width="38.3984375" style="1" customWidth="1"/>
    <col min="3333" max="3333" width="3.09765625" style="1" customWidth="1"/>
    <col min="3334" max="3334" width="38.296875" style="1" customWidth="1"/>
    <col min="3335" max="3335" width="8.59765625" style="1" customWidth="1"/>
    <col min="3336" max="3336" width="93.296875" style="1" customWidth="1"/>
    <col min="3337" max="3337" width="3.296875" style="1" customWidth="1"/>
    <col min="3338" max="3338" width="39" style="1" customWidth="1"/>
    <col min="3339" max="3339" width="3.296875" style="1" customWidth="1"/>
    <col min="3340" max="3340" width="38.296875" style="1" customWidth="1"/>
    <col min="3341" max="3341" width="12.296875" style="1" customWidth="1"/>
    <col min="3342" max="3343" width="38.296875" style="1" customWidth="1"/>
    <col min="3344" max="3584" width="11.3984375" style="1"/>
    <col min="3585" max="3585" width="17" style="1" customWidth="1"/>
    <col min="3586" max="3586" width="113" style="1" bestFit="1" customWidth="1"/>
    <col min="3587" max="3587" width="3.296875" style="1" customWidth="1"/>
    <col min="3588" max="3588" width="38.3984375" style="1" customWidth="1"/>
    <col min="3589" max="3589" width="3.09765625" style="1" customWidth="1"/>
    <col min="3590" max="3590" width="38.296875" style="1" customWidth="1"/>
    <col min="3591" max="3591" width="8.59765625" style="1" customWidth="1"/>
    <col min="3592" max="3592" width="93.296875" style="1" customWidth="1"/>
    <col min="3593" max="3593" width="3.296875" style="1" customWidth="1"/>
    <col min="3594" max="3594" width="39" style="1" customWidth="1"/>
    <col min="3595" max="3595" width="3.296875" style="1" customWidth="1"/>
    <col min="3596" max="3596" width="38.296875" style="1" customWidth="1"/>
    <col min="3597" max="3597" width="12.296875" style="1" customWidth="1"/>
    <col min="3598" max="3599" width="38.296875" style="1" customWidth="1"/>
    <col min="3600" max="3840" width="11.3984375" style="1"/>
    <col min="3841" max="3841" width="17" style="1" customWidth="1"/>
    <col min="3842" max="3842" width="113" style="1" bestFit="1" customWidth="1"/>
    <col min="3843" max="3843" width="3.296875" style="1" customWidth="1"/>
    <col min="3844" max="3844" width="38.3984375" style="1" customWidth="1"/>
    <col min="3845" max="3845" width="3.09765625" style="1" customWidth="1"/>
    <col min="3846" max="3846" width="38.296875" style="1" customWidth="1"/>
    <col min="3847" max="3847" width="8.59765625" style="1" customWidth="1"/>
    <col min="3848" max="3848" width="93.296875" style="1" customWidth="1"/>
    <col min="3849" max="3849" width="3.296875" style="1" customWidth="1"/>
    <col min="3850" max="3850" width="39" style="1" customWidth="1"/>
    <col min="3851" max="3851" width="3.296875" style="1" customWidth="1"/>
    <col min="3852" max="3852" width="38.296875" style="1" customWidth="1"/>
    <col min="3853" max="3853" width="12.296875" style="1" customWidth="1"/>
    <col min="3854" max="3855" width="38.296875" style="1" customWidth="1"/>
    <col min="3856" max="4096" width="11.3984375" style="1"/>
    <col min="4097" max="4097" width="17" style="1" customWidth="1"/>
    <col min="4098" max="4098" width="113" style="1" bestFit="1" customWidth="1"/>
    <col min="4099" max="4099" width="3.296875" style="1" customWidth="1"/>
    <col min="4100" max="4100" width="38.3984375" style="1" customWidth="1"/>
    <col min="4101" max="4101" width="3.09765625" style="1" customWidth="1"/>
    <col min="4102" max="4102" width="38.296875" style="1" customWidth="1"/>
    <col min="4103" max="4103" width="8.59765625" style="1" customWidth="1"/>
    <col min="4104" max="4104" width="93.296875" style="1" customWidth="1"/>
    <col min="4105" max="4105" width="3.296875" style="1" customWidth="1"/>
    <col min="4106" max="4106" width="39" style="1" customWidth="1"/>
    <col min="4107" max="4107" width="3.296875" style="1" customWidth="1"/>
    <col min="4108" max="4108" width="38.296875" style="1" customWidth="1"/>
    <col min="4109" max="4109" width="12.296875" style="1" customWidth="1"/>
    <col min="4110" max="4111" width="38.296875" style="1" customWidth="1"/>
    <col min="4112" max="4352" width="11.3984375" style="1"/>
    <col min="4353" max="4353" width="17" style="1" customWidth="1"/>
    <col min="4354" max="4354" width="113" style="1" bestFit="1" customWidth="1"/>
    <col min="4355" max="4355" width="3.296875" style="1" customWidth="1"/>
    <col min="4356" max="4356" width="38.3984375" style="1" customWidth="1"/>
    <col min="4357" max="4357" width="3.09765625" style="1" customWidth="1"/>
    <col min="4358" max="4358" width="38.296875" style="1" customWidth="1"/>
    <col min="4359" max="4359" width="8.59765625" style="1" customWidth="1"/>
    <col min="4360" max="4360" width="93.296875" style="1" customWidth="1"/>
    <col min="4361" max="4361" width="3.296875" style="1" customWidth="1"/>
    <col min="4362" max="4362" width="39" style="1" customWidth="1"/>
    <col min="4363" max="4363" width="3.296875" style="1" customWidth="1"/>
    <col min="4364" max="4364" width="38.296875" style="1" customWidth="1"/>
    <col min="4365" max="4365" width="12.296875" style="1" customWidth="1"/>
    <col min="4366" max="4367" width="38.296875" style="1" customWidth="1"/>
    <col min="4368" max="4608" width="11.3984375" style="1"/>
    <col min="4609" max="4609" width="17" style="1" customWidth="1"/>
    <col min="4610" max="4610" width="113" style="1" bestFit="1" customWidth="1"/>
    <col min="4611" max="4611" width="3.296875" style="1" customWidth="1"/>
    <col min="4612" max="4612" width="38.3984375" style="1" customWidth="1"/>
    <col min="4613" max="4613" width="3.09765625" style="1" customWidth="1"/>
    <col min="4614" max="4614" width="38.296875" style="1" customWidth="1"/>
    <col min="4615" max="4615" width="8.59765625" style="1" customWidth="1"/>
    <col min="4616" max="4616" width="93.296875" style="1" customWidth="1"/>
    <col min="4617" max="4617" width="3.296875" style="1" customWidth="1"/>
    <col min="4618" max="4618" width="39" style="1" customWidth="1"/>
    <col min="4619" max="4619" width="3.296875" style="1" customWidth="1"/>
    <col min="4620" max="4620" width="38.296875" style="1" customWidth="1"/>
    <col min="4621" max="4621" width="12.296875" style="1" customWidth="1"/>
    <col min="4622" max="4623" width="38.296875" style="1" customWidth="1"/>
    <col min="4624" max="4864" width="11.3984375" style="1"/>
    <col min="4865" max="4865" width="17" style="1" customWidth="1"/>
    <col min="4866" max="4866" width="113" style="1" bestFit="1" customWidth="1"/>
    <col min="4867" max="4867" width="3.296875" style="1" customWidth="1"/>
    <col min="4868" max="4868" width="38.3984375" style="1" customWidth="1"/>
    <col min="4869" max="4869" width="3.09765625" style="1" customWidth="1"/>
    <col min="4870" max="4870" width="38.296875" style="1" customWidth="1"/>
    <col min="4871" max="4871" width="8.59765625" style="1" customWidth="1"/>
    <col min="4872" max="4872" width="93.296875" style="1" customWidth="1"/>
    <col min="4873" max="4873" width="3.296875" style="1" customWidth="1"/>
    <col min="4874" max="4874" width="39" style="1" customWidth="1"/>
    <col min="4875" max="4875" width="3.296875" style="1" customWidth="1"/>
    <col min="4876" max="4876" width="38.296875" style="1" customWidth="1"/>
    <col min="4877" max="4877" width="12.296875" style="1" customWidth="1"/>
    <col min="4878" max="4879" width="38.296875" style="1" customWidth="1"/>
    <col min="4880" max="5120" width="11.3984375" style="1"/>
    <col min="5121" max="5121" width="17" style="1" customWidth="1"/>
    <col min="5122" max="5122" width="113" style="1" bestFit="1" customWidth="1"/>
    <col min="5123" max="5123" width="3.296875" style="1" customWidth="1"/>
    <col min="5124" max="5124" width="38.3984375" style="1" customWidth="1"/>
    <col min="5125" max="5125" width="3.09765625" style="1" customWidth="1"/>
    <col min="5126" max="5126" width="38.296875" style="1" customWidth="1"/>
    <col min="5127" max="5127" width="8.59765625" style="1" customWidth="1"/>
    <col min="5128" max="5128" width="93.296875" style="1" customWidth="1"/>
    <col min="5129" max="5129" width="3.296875" style="1" customWidth="1"/>
    <col min="5130" max="5130" width="39" style="1" customWidth="1"/>
    <col min="5131" max="5131" width="3.296875" style="1" customWidth="1"/>
    <col min="5132" max="5132" width="38.296875" style="1" customWidth="1"/>
    <col min="5133" max="5133" width="12.296875" style="1" customWidth="1"/>
    <col min="5134" max="5135" width="38.296875" style="1" customWidth="1"/>
    <col min="5136" max="5376" width="11.3984375" style="1"/>
    <col min="5377" max="5377" width="17" style="1" customWidth="1"/>
    <col min="5378" max="5378" width="113" style="1" bestFit="1" customWidth="1"/>
    <col min="5379" max="5379" width="3.296875" style="1" customWidth="1"/>
    <col min="5380" max="5380" width="38.3984375" style="1" customWidth="1"/>
    <col min="5381" max="5381" width="3.09765625" style="1" customWidth="1"/>
    <col min="5382" max="5382" width="38.296875" style="1" customWidth="1"/>
    <col min="5383" max="5383" width="8.59765625" style="1" customWidth="1"/>
    <col min="5384" max="5384" width="93.296875" style="1" customWidth="1"/>
    <col min="5385" max="5385" width="3.296875" style="1" customWidth="1"/>
    <col min="5386" max="5386" width="39" style="1" customWidth="1"/>
    <col min="5387" max="5387" width="3.296875" style="1" customWidth="1"/>
    <col min="5388" max="5388" width="38.296875" style="1" customWidth="1"/>
    <col min="5389" max="5389" width="12.296875" style="1" customWidth="1"/>
    <col min="5390" max="5391" width="38.296875" style="1" customWidth="1"/>
    <col min="5392" max="5632" width="11.3984375" style="1"/>
    <col min="5633" max="5633" width="17" style="1" customWidth="1"/>
    <col min="5634" max="5634" width="113" style="1" bestFit="1" customWidth="1"/>
    <col min="5635" max="5635" width="3.296875" style="1" customWidth="1"/>
    <col min="5636" max="5636" width="38.3984375" style="1" customWidth="1"/>
    <col min="5637" max="5637" width="3.09765625" style="1" customWidth="1"/>
    <col min="5638" max="5638" width="38.296875" style="1" customWidth="1"/>
    <col min="5639" max="5639" width="8.59765625" style="1" customWidth="1"/>
    <col min="5640" max="5640" width="93.296875" style="1" customWidth="1"/>
    <col min="5641" max="5641" width="3.296875" style="1" customWidth="1"/>
    <col min="5642" max="5642" width="39" style="1" customWidth="1"/>
    <col min="5643" max="5643" width="3.296875" style="1" customWidth="1"/>
    <col min="5644" max="5644" width="38.296875" style="1" customWidth="1"/>
    <col min="5645" max="5645" width="12.296875" style="1" customWidth="1"/>
    <col min="5646" max="5647" width="38.296875" style="1" customWidth="1"/>
    <col min="5648" max="5888" width="11.3984375" style="1"/>
    <col min="5889" max="5889" width="17" style="1" customWidth="1"/>
    <col min="5890" max="5890" width="113" style="1" bestFit="1" customWidth="1"/>
    <col min="5891" max="5891" width="3.296875" style="1" customWidth="1"/>
    <col min="5892" max="5892" width="38.3984375" style="1" customWidth="1"/>
    <col min="5893" max="5893" width="3.09765625" style="1" customWidth="1"/>
    <col min="5894" max="5894" width="38.296875" style="1" customWidth="1"/>
    <col min="5895" max="5895" width="8.59765625" style="1" customWidth="1"/>
    <col min="5896" max="5896" width="93.296875" style="1" customWidth="1"/>
    <col min="5897" max="5897" width="3.296875" style="1" customWidth="1"/>
    <col min="5898" max="5898" width="39" style="1" customWidth="1"/>
    <col min="5899" max="5899" width="3.296875" style="1" customWidth="1"/>
    <col min="5900" max="5900" width="38.296875" style="1" customWidth="1"/>
    <col min="5901" max="5901" width="12.296875" style="1" customWidth="1"/>
    <col min="5902" max="5903" width="38.296875" style="1" customWidth="1"/>
    <col min="5904" max="6144" width="11.3984375" style="1"/>
    <col min="6145" max="6145" width="17" style="1" customWidth="1"/>
    <col min="6146" max="6146" width="113" style="1" bestFit="1" customWidth="1"/>
    <col min="6147" max="6147" width="3.296875" style="1" customWidth="1"/>
    <col min="6148" max="6148" width="38.3984375" style="1" customWidth="1"/>
    <col min="6149" max="6149" width="3.09765625" style="1" customWidth="1"/>
    <col min="6150" max="6150" width="38.296875" style="1" customWidth="1"/>
    <col min="6151" max="6151" width="8.59765625" style="1" customWidth="1"/>
    <col min="6152" max="6152" width="93.296875" style="1" customWidth="1"/>
    <col min="6153" max="6153" width="3.296875" style="1" customWidth="1"/>
    <col min="6154" max="6154" width="39" style="1" customWidth="1"/>
    <col min="6155" max="6155" width="3.296875" style="1" customWidth="1"/>
    <col min="6156" max="6156" width="38.296875" style="1" customWidth="1"/>
    <col min="6157" max="6157" width="12.296875" style="1" customWidth="1"/>
    <col min="6158" max="6159" width="38.296875" style="1" customWidth="1"/>
    <col min="6160" max="6400" width="11.3984375" style="1"/>
    <col min="6401" max="6401" width="17" style="1" customWidth="1"/>
    <col min="6402" max="6402" width="113" style="1" bestFit="1" customWidth="1"/>
    <col min="6403" max="6403" width="3.296875" style="1" customWidth="1"/>
    <col min="6404" max="6404" width="38.3984375" style="1" customWidth="1"/>
    <col min="6405" max="6405" width="3.09765625" style="1" customWidth="1"/>
    <col min="6406" max="6406" width="38.296875" style="1" customWidth="1"/>
    <col min="6407" max="6407" width="8.59765625" style="1" customWidth="1"/>
    <col min="6408" max="6408" width="93.296875" style="1" customWidth="1"/>
    <col min="6409" max="6409" width="3.296875" style="1" customWidth="1"/>
    <col min="6410" max="6410" width="39" style="1" customWidth="1"/>
    <col min="6411" max="6411" width="3.296875" style="1" customWidth="1"/>
    <col min="6412" max="6412" width="38.296875" style="1" customWidth="1"/>
    <col min="6413" max="6413" width="12.296875" style="1" customWidth="1"/>
    <col min="6414" max="6415" width="38.296875" style="1" customWidth="1"/>
    <col min="6416" max="6656" width="11.3984375" style="1"/>
    <col min="6657" max="6657" width="17" style="1" customWidth="1"/>
    <col min="6658" max="6658" width="113" style="1" bestFit="1" customWidth="1"/>
    <col min="6659" max="6659" width="3.296875" style="1" customWidth="1"/>
    <col min="6660" max="6660" width="38.3984375" style="1" customWidth="1"/>
    <col min="6661" max="6661" width="3.09765625" style="1" customWidth="1"/>
    <col min="6662" max="6662" width="38.296875" style="1" customWidth="1"/>
    <col min="6663" max="6663" width="8.59765625" style="1" customWidth="1"/>
    <col min="6664" max="6664" width="93.296875" style="1" customWidth="1"/>
    <col min="6665" max="6665" width="3.296875" style="1" customWidth="1"/>
    <col min="6666" max="6666" width="39" style="1" customWidth="1"/>
    <col min="6667" max="6667" width="3.296875" style="1" customWidth="1"/>
    <col min="6668" max="6668" width="38.296875" style="1" customWidth="1"/>
    <col min="6669" max="6669" width="12.296875" style="1" customWidth="1"/>
    <col min="6670" max="6671" width="38.296875" style="1" customWidth="1"/>
    <col min="6672" max="6912" width="11.3984375" style="1"/>
    <col min="6913" max="6913" width="17" style="1" customWidth="1"/>
    <col min="6914" max="6914" width="113" style="1" bestFit="1" customWidth="1"/>
    <col min="6915" max="6915" width="3.296875" style="1" customWidth="1"/>
    <col min="6916" max="6916" width="38.3984375" style="1" customWidth="1"/>
    <col min="6917" max="6917" width="3.09765625" style="1" customWidth="1"/>
    <col min="6918" max="6918" width="38.296875" style="1" customWidth="1"/>
    <col min="6919" max="6919" width="8.59765625" style="1" customWidth="1"/>
    <col min="6920" max="6920" width="93.296875" style="1" customWidth="1"/>
    <col min="6921" max="6921" width="3.296875" style="1" customWidth="1"/>
    <col min="6922" max="6922" width="39" style="1" customWidth="1"/>
    <col min="6923" max="6923" width="3.296875" style="1" customWidth="1"/>
    <col min="6924" max="6924" width="38.296875" style="1" customWidth="1"/>
    <col min="6925" max="6925" width="12.296875" style="1" customWidth="1"/>
    <col min="6926" max="6927" width="38.296875" style="1" customWidth="1"/>
    <col min="6928" max="7168" width="11.3984375" style="1"/>
    <col min="7169" max="7169" width="17" style="1" customWidth="1"/>
    <col min="7170" max="7170" width="113" style="1" bestFit="1" customWidth="1"/>
    <col min="7171" max="7171" width="3.296875" style="1" customWidth="1"/>
    <col min="7172" max="7172" width="38.3984375" style="1" customWidth="1"/>
    <col min="7173" max="7173" width="3.09765625" style="1" customWidth="1"/>
    <col min="7174" max="7174" width="38.296875" style="1" customWidth="1"/>
    <col min="7175" max="7175" width="8.59765625" style="1" customWidth="1"/>
    <col min="7176" max="7176" width="93.296875" style="1" customWidth="1"/>
    <col min="7177" max="7177" width="3.296875" style="1" customWidth="1"/>
    <col min="7178" max="7178" width="39" style="1" customWidth="1"/>
    <col min="7179" max="7179" width="3.296875" style="1" customWidth="1"/>
    <col min="7180" max="7180" width="38.296875" style="1" customWidth="1"/>
    <col min="7181" max="7181" width="12.296875" style="1" customWidth="1"/>
    <col min="7182" max="7183" width="38.296875" style="1" customWidth="1"/>
    <col min="7184" max="7424" width="11.3984375" style="1"/>
    <col min="7425" max="7425" width="17" style="1" customWidth="1"/>
    <col min="7426" max="7426" width="113" style="1" bestFit="1" customWidth="1"/>
    <col min="7427" max="7427" width="3.296875" style="1" customWidth="1"/>
    <col min="7428" max="7428" width="38.3984375" style="1" customWidth="1"/>
    <col min="7429" max="7429" width="3.09765625" style="1" customWidth="1"/>
    <col min="7430" max="7430" width="38.296875" style="1" customWidth="1"/>
    <col min="7431" max="7431" width="8.59765625" style="1" customWidth="1"/>
    <col min="7432" max="7432" width="93.296875" style="1" customWidth="1"/>
    <col min="7433" max="7433" width="3.296875" style="1" customWidth="1"/>
    <col min="7434" max="7434" width="39" style="1" customWidth="1"/>
    <col min="7435" max="7435" width="3.296875" style="1" customWidth="1"/>
    <col min="7436" max="7436" width="38.296875" style="1" customWidth="1"/>
    <col min="7437" max="7437" width="12.296875" style="1" customWidth="1"/>
    <col min="7438" max="7439" width="38.296875" style="1" customWidth="1"/>
    <col min="7440" max="7680" width="11.3984375" style="1"/>
    <col min="7681" max="7681" width="17" style="1" customWidth="1"/>
    <col min="7682" max="7682" width="113" style="1" bestFit="1" customWidth="1"/>
    <col min="7683" max="7683" width="3.296875" style="1" customWidth="1"/>
    <col min="7684" max="7684" width="38.3984375" style="1" customWidth="1"/>
    <col min="7685" max="7685" width="3.09765625" style="1" customWidth="1"/>
    <col min="7686" max="7686" width="38.296875" style="1" customWidth="1"/>
    <col min="7687" max="7687" width="8.59765625" style="1" customWidth="1"/>
    <col min="7688" max="7688" width="93.296875" style="1" customWidth="1"/>
    <col min="7689" max="7689" width="3.296875" style="1" customWidth="1"/>
    <col min="7690" max="7690" width="39" style="1" customWidth="1"/>
    <col min="7691" max="7691" width="3.296875" style="1" customWidth="1"/>
    <col min="7692" max="7692" width="38.296875" style="1" customWidth="1"/>
    <col min="7693" max="7693" width="12.296875" style="1" customWidth="1"/>
    <col min="7694" max="7695" width="38.296875" style="1" customWidth="1"/>
    <col min="7696" max="7936" width="11.3984375" style="1"/>
    <col min="7937" max="7937" width="17" style="1" customWidth="1"/>
    <col min="7938" max="7938" width="113" style="1" bestFit="1" customWidth="1"/>
    <col min="7939" max="7939" width="3.296875" style="1" customWidth="1"/>
    <col min="7940" max="7940" width="38.3984375" style="1" customWidth="1"/>
    <col min="7941" max="7941" width="3.09765625" style="1" customWidth="1"/>
    <col min="7942" max="7942" width="38.296875" style="1" customWidth="1"/>
    <col min="7943" max="7943" width="8.59765625" style="1" customWidth="1"/>
    <col min="7944" max="7944" width="93.296875" style="1" customWidth="1"/>
    <col min="7945" max="7945" width="3.296875" style="1" customWidth="1"/>
    <col min="7946" max="7946" width="39" style="1" customWidth="1"/>
    <col min="7947" max="7947" width="3.296875" style="1" customWidth="1"/>
    <col min="7948" max="7948" width="38.296875" style="1" customWidth="1"/>
    <col min="7949" max="7949" width="12.296875" style="1" customWidth="1"/>
    <col min="7950" max="7951" width="38.296875" style="1" customWidth="1"/>
    <col min="7952" max="8192" width="11.3984375" style="1"/>
    <col min="8193" max="8193" width="17" style="1" customWidth="1"/>
    <col min="8194" max="8194" width="113" style="1" bestFit="1" customWidth="1"/>
    <col min="8195" max="8195" width="3.296875" style="1" customWidth="1"/>
    <col min="8196" max="8196" width="38.3984375" style="1" customWidth="1"/>
    <col min="8197" max="8197" width="3.09765625" style="1" customWidth="1"/>
    <col min="8198" max="8198" width="38.296875" style="1" customWidth="1"/>
    <col min="8199" max="8199" width="8.59765625" style="1" customWidth="1"/>
    <col min="8200" max="8200" width="93.296875" style="1" customWidth="1"/>
    <col min="8201" max="8201" width="3.296875" style="1" customWidth="1"/>
    <col min="8202" max="8202" width="39" style="1" customWidth="1"/>
    <col min="8203" max="8203" width="3.296875" style="1" customWidth="1"/>
    <col min="8204" max="8204" width="38.296875" style="1" customWidth="1"/>
    <col min="8205" max="8205" width="12.296875" style="1" customWidth="1"/>
    <col min="8206" max="8207" width="38.296875" style="1" customWidth="1"/>
    <col min="8208" max="8448" width="11.3984375" style="1"/>
    <col min="8449" max="8449" width="17" style="1" customWidth="1"/>
    <col min="8450" max="8450" width="113" style="1" bestFit="1" customWidth="1"/>
    <col min="8451" max="8451" width="3.296875" style="1" customWidth="1"/>
    <col min="8452" max="8452" width="38.3984375" style="1" customWidth="1"/>
    <col min="8453" max="8453" width="3.09765625" style="1" customWidth="1"/>
    <col min="8454" max="8454" width="38.296875" style="1" customWidth="1"/>
    <col min="8455" max="8455" width="8.59765625" style="1" customWidth="1"/>
    <col min="8456" max="8456" width="93.296875" style="1" customWidth="1"/>
    <col min="8457" max="8457" width="3.296875" style="1" customWidth="1"/>
    <col min="8458" max="8458" width="39" style="1" customWidth="1"/>
    <col min="8459" max="8459" width="3.296875" style="1" customWidth="1"/>
    <col min="8460" max="8460" width="38.296875" style="1" customWidth="1"/>
    <col min="8461" max="8461" width="12.296875" style="1" customWidth="1"/>
    <col min="8462" max="8463" width="38.296875" style="1" customWidth="1"/>
    <col min="8464" max="8704" width="11.3984375" style="1"/>
    <col min="8705" max="8705" width="17" style="1" customWidth="1"/>
    <col min="8706" max="8706" width="113" style="1" bestFit="1" customWidth="1"/>
    <col min="8707" max="8707" width="3.296875" style="1" customWidth="1"/>
    <col min="8708" max="8708" width="38.3984375" style="1" customWidth="1"/>
    <col min="8709" max="8709" width="3.09765625" style="1" customWidth="1"/>
    <col min="8710" max="8710" width="38.296875" style="1" customWidth="1"/>
    <col min="8711" max="8711" width="8.59765625" style="1" customWidth="1"/>
    <col min="8712" max="8712" width="93.296875" style="1" customWidth="1"/>
    <col min="8713" max="8713" width="3.296875" style="1" customWidth="1"/>
    <col min="8714" max="8714" width="39" style="1" customWidth="1"/>
    <col min="8715" max="8715" width="3.296875" style="1" customWidth="1"/>
    <col min="8716" max="8716" width="38.296875" style="1" customWidth="1"/>
    <col min="8717" max="8717" width="12.296875" style="1" customWidth="1"/>
    <col min="8718" max="8719" width="38.296875" style="1" customWidth="1"/>
    <col min="8720" max="8960" width="11.3984375" style="1"/>
    <col min="8961" max="8961" width="17" style="1" customWidth="1"/>
    <col min="8962" max="8962" width="113" style="1" bestFit="1" customWidth="1"/>
    <col min="8963" max="8963" width="3.296875" style="1" customWidth="1"/>
    <col min="8964" max="8964" width="38.3984375" style="1" customWidth="1"/>
    <col min="8965" max="8965" width="3.09765625" style="1" customWidth="1"/>
    <col min="8966" max="8966" width="38.296875" style="1" customWidth="1"/>
    <col min="8967" max="8967" width="8.59765625" style="1" customWidth="1"/>
    <col min="8968" max="8968" width="93.296875" style="1" customWidth="1"/>
    <col min="8969" max="8969" width="3.296875" style="1" customWidth="1"/>
    <col min="8970" max="8970" width="39" style="1" customWidth="1"/>
    <col min="8971" max="8971" width="3.296875" style="1" customWidth="1"/>
    <col min="8972" max="8972" width="38.296875" style="1" customWidth="1"/>
    <col min="8973" max="8973" width="12.296875" style="1" customWidth="1"/>
    <col min="8974" max="8975" width="38.296875" style="1" customWidth="1"/>
    <col min="8976" max="9216" width="11.3984375" style="1"/>
    <col min="9217" max="9217" width="17" style="1" customWidth="1"/>
    <col min="9218" max="9218" width="113" style="1" bestFit="1" customWidth="1"/>
    <col min="9219" max="9219" width="3.296875" style="1" customWidth="1"/>
    <col min="9220" max="9220" width="38.3984375" style="1" customWidth="1"/>
    <col min="9221" max="9221" width="3.09765625" style="1" customWidth="1"/>
    <col min="9222" max="9222" width="38.296875" style="1" customWidth="1"/>
    <col min="9223" max="9223" width="8.59765625" style="1" customWidth="1"/>
    <col min="9224" max="9224" width="93.296875" style="1" customWidth="1"/>
    <col min="9225" max="9225" width="3.296875" style="1" customWidth="1"/>
    <col min="9226" max="9226" width="39" style="1" customWidth="1"/>
    <col min="9227" max="9227" width="3.296875" style="1" customWidth="1"/>
    <col min="9228" max="9228" width="38.296875" style="1" customWidth="1"/>
    <col min="9229" max="9229" width="12.296875" style="1" customWidth="1"/>
    <col min="9230" max="9231" width="38.296875" style="1" customWidth="1"/>
    <col min="9232" max="9472" width="11.3984375" style="1"/>
    <col min="9473" max="9473" width="17" style="1" customWidth="1"/>
    <col min="9474" max="9474" width="113" style="1" bestFit="1" customWidth="1"/>
    <col min="9475" max="9475" width="3.296875" style="1" customWidth="1"/>
    <col min="9476" max="9476" width="38.3984375" style="1" customWidth="1"/>
    <col min="9477" max="9477" width="3.09765625" style="1" customWidth="1"/>
    <col min="9478" max="9478" width="38.296875" style="1" customWidth="1"/>
    <col min="9479" max="9479" width="8.59765625" style="1" customWidth="1"/>
    <col min="9480" max="9480" width="93.296875" style="1" customWidth="1"/>
    <col min="9481" max="9481" width="3.296875" style="1" customWidth="1"/>
    <col min="9482" max="9482" width="39" style="1" customWidth="1"/>
    <col min="9483" max="9483" width="3.296875" style="1" customWidth="1"/>
    <col min="9484" max="9484" width="38.296875" style="1" customWidth="1"/>
    <col min="9485" max="9485" width="12.296875" style="1" customWidth="1"/>
    <col min="9486" max="9487" width="38.296875" style="1" customWidth="1"/>
    <col min="9488" max="9728" width="11.3984375" style="1"/>
    <col min="9729" max="9729" width="17" style="1" customWidth="1"/>
    <col min="9730" max="9730" width="113" style="1" bestFit="1" customWidth="1"/>
    <col min="9731" max="9731" width="3.296875" style="1" customWidth="1"/>
    <col min="9732" max="9732" width="38.3984375" style="1" customWidth="1"/>
    <col min="9733" max="9733" width="3.09765625" style="1" customWidth="1"/>
    <col min="9734" max="9734" width="38.296875" style="1" customWidth="1"/>
    <col min="9735" max="9735" width="8.59765625" style="1" customWidth="1"/>
    <col min="9736" max="9736" width="93.296875" style="1" customWidth="1"/>
    <col min="9737" max="9737" width="3.296875" style="1" customWidth="1"/>
    <col min="9738" max="9738" width="39" style="1" customWidth="1"/>
    <col min="9739" max="9739" width="3.296875" style="1" customWidth="1"/>
    <col min="9740" max="9740" width="38.296875" style="1" customWidth="1"/>
    <col min="9741" max="9741" width="12.296875" style="1" customWidth="1"/>
    <col min="9742" max="9743" width="38.296875" style="1" customWidth="1"/>
    <col min="9744" max="9984" width="11.3984375" style="1"/>
    <col min="9985" max="9985" width="17" style="1" customWidth="1"/>
    <col min="9986" max="9986" width="113" style="1" bestFit="1" customWidth="1"/>
    <col min="9987" max="9987" width="3.296875" style="1" customWidth="1"/>
    <col min="9988" max="9988" width="38.3984375" style="1" customWidth="1"/>
    <col min="9989" max="9989" width="3.09765625" style="1" customWidth="1"/>
    <col min="9990" max="9990" width="38.296875" style="1" customWidth="1"/>
    <col min="9991" max="9991" width="8.59765625" style="1" customWidth="1"/>
    <col min="9992" max="9992" width="93.296875" style="1" customWidth="1"/>
    <col min="9993" max="9993" width="3.296875" style="1" customWidth="1"/>
    <col min="9994" max="9994" width="39" style="1" customWidth="1"/>
    <col min="9995" max="9995" width="3.296875" style="1" customWidth="1"/>
    <col min="9996" max="9996" width="38.296875" style="1" customWidth="1"/>
    <col min="9997" max="9997" width="12.296875" style="1" customWidth="1"/>
    <col min="9998" max="9999" width="38.296875" style="1" customWidth="1"/>
    <col min="10000" max="10240" width="11.3984375" style="1"/>
    <col min="10241" max="10241" width="17" style="1" customWidth="1"/>
    <col min="10242" max="10242" width="113" style="1" bestFit="1" customWidth="1"/>
    <col min="10243" max="10243" width="3.296875" style="1" customWidth="1"/>
    <col min="10244" max="10244" width="38.3984375" style="1" customWidth="1"/>
    <col min="10245" max="10245" width="3.09765625" style="1" customWidth="1"/>
    <col min="10246" max="10246" width="38.296875" style="1" customWidth="1"/>
    <col min="10247" max="10247" width="8.59765625" style="1" customWidth="1"/>
    <col min="10248" max="10248" width="93.296875" style="1" customWidth="1"/>
    <col min="10249" max="10249" width="3.296875" style="1" customWidth="1"/>
    <col min="10250" max="10250" width="39" style="1" customWidth="1"/>
    <col min="10251" max="10251" width="3.296875" style="1" customWidth="1"/>
    <col min="10252" max="10252" width="38.296875" style="1" customWidth="1"/>
    <col min="10253" max="10253" width="12.296875" style="1" customWidth="1"/>
    <col min="10254" max="10255" width="38.296875" style="1" customWidth="1"/>
    <col min="10256" max="10496" width="11.3984375" style="1"/>
    <col min="10497" max="10497" width="17" style="1" customWidth="1"/>
    <col min="10498" max="10498" width="113" style="1" bestFit="1" customWidth="1"/>
    <col min="10499" max="10499" width="3.296875" style="1" customWidth="1"/>
    <col min="10500" max="10500" width="38.3984375" style="1" customWidth="1"/>
    <col min="10501" max="10501" width="3.09765625" style="1" customWidth="1"/>
    <col min="10502" max="10502" width="38.296875" style="1" customWidth="1"/>
    <col min="10503" max="10503" width="8.59765625" style="1" customWidth="1"/>
    <col min="10504" max="10504" width="93.296875" style="1" customWidth="1"/>
    <col min="10505" max="10505" width="3.296875" style="1" customWidth="1"/>
    <col min="10506" max="10506" width="39" style="1" customWidth="1"/>
    <col min="10507" max="10507" width="3.296875" style="1" customWidth="1"/>
    <col min="10508" max="10508" width="38.296875" style="1" customWidth="1"/>
    <col min="10509" max="10509" width="12.296875" style="1" customWidth="1"/>
    <col min="10510" max="10511" width="38.296875" style="1" customWidth="1"/>
    <col min="10512" max="10752" width="11.3984375" style="1"/>
    <col min="10753" max="10753" width="17" style="1" customWidth="1"/>
    <col min="10754" max="10754" width="113" style="1" bestFit="1" customWidth="1"/>
    <col min="10755" max="10755" width="3.296875" style="1" customWidth="1"/>
    <col min="10756" max="10756" width="38.3984375" style="1" customWidth="1"/>
    <col min="10757" max="10757" width="3.09765625" style="1" customWidth="1"/>
    <col min="10758" max="10758" width="38.296875" style="1" customWidth="1"/>
    <col min="10759" max="10759" width="8.59765625" style="1" customWidth="1"/>
    <col min="10760" max="10760" width="93.296875" style="1" customWidth="1"/>
    <col min="10761" max="10761" width="3.296875" style="1" customWidth="1"/>
    <col min="10762" max="10762" width="39" style="1" customWidth="1"/>
    <col min="10763" max="10763" width="3.296875" style="1" customWidth="1"/>
    <col min="10764" max="10764" width="38.296875" style="1" customWidth="1"/>
    <col min="10765" max="10765" width="12.296875" style="1" customWidth="1"/>
    <col min="10766" max="10767" width="38.296875" style="1" customWidth="1"/>
    <col min="10768" max="11008" width="11.3984375" style="1"/>
    <col min="11009" max="11009" width="17" style="1" customWidth="1"/>
    <col min="11010" max="11010" width="113" style="1" bestFit="1" customWidth="1"/>
    <col min="11011" max="11011" width="3.296875" style="1" customWidth="1"/>
    <col min="11012" max="11012" width="38.3984375" style="1" customWidth="1"/>
    <col min="11013" max="11013" width="3.09765625" style="1" customWidth="1"/>
    <col min="11014" max="11014" width="38.296875" style="1" customWidth="1"/>
    <col min="11015" max="11015" width="8.59765625" style="1" customWidth="1"/>
    <col min="11016" max="11016" width="93.296875" style="1" customWidth="1"/>
    <col min="11017" max="11017" width="3.296875" style="1" customWidth="1"/>
    <col min="11018" max="11018" width="39" style="1" customWidth="1"/>
    <col min="11019" max="11019" width="3.296875" style="1" customWidth="1"/>
    <col min="11020" max="11020" width="38.296875" style="1" customWidth="1"/>
    <col min="11021" max="11021" width="12.296875" style="1" customWidth="1"/>
    <col min="11022" max="11023" width="38.296875" style="1" customWidth="1"/>
    <col min="11024" max="11264" width="11.3984375" style="1"/>
    <col min="11265" max="11265" width="17" style="1" customWidth="1"/>
    <col min="11266" max="11266" width="113" style="1" bestFit="1" customWidth="1"/>
    <col min="11267" max="11267" width="3.296875" style="1" customWidth="1"/>
    <col min="11268" max="11268" width="38.3984375" style="1" customWidth="1"/>
    <col min="11269" max="11269" width="3.09765625" style="1" customWidth="1"/>
    <col min="11270" max="11270" width="38.296875" style="1" customWidth="1"/>
    <col min="11271" max="11271" width="8.59765625" style="1" customWidth="1"/>
    <col min="11272" max="11272" width="93.296875" style="1" customWidth="1"/>
    <col min="11273" max="11273" width="3.296875" style="1" customWidth="1"/>
    <col min="11274" max="11274" width="39" style="1" customWidth="1"/>
    <col min="11275" max="11275" width="3.296875" style="1" customWidth="1"/>
    <col min="11276" max="11276" width="38.296875" style="1" customWidth="1"/>
    <col min="11277" max="11277" width="12.296875" style="1" customWidth="1"/>
    <col min="11278" max="11279" width="38.296875" style="1" customWidth="1"/>
    <col min="11280" max="11520" width="11.3984375" style="1"/>
    <col min="11521" max="11521" width="17" style="1" customWidth="1"/>
    <col min="11522" max="11522" width="113" style="1" bestFit="1" customWidth="1"/>
    <col min="11523" max="11523" width="3.296875" style="1" customWidth="1"/>
    <col min="11524" max="11524" width="38.3984375" style="1" customWidth="1"/>
    <col min="11525" max="11525" width="3.09765625" style="1" customWidth="1"/>
    <col min="11526" max="11526" width="38.296875" style="1" customWidth="1"/>
    <col min="11527" max="11527" width="8.59765625" style="1" customWidth="1"/>
    <col min="11528" max="11528" width="93.296875" style="1" customWidth="1"/>
    <col min="11529" max="11529" width="3.296875" style="1" customWidth="1"/>
    <col min="11530" max="11530" width="39" style="1" customWidth="1"/>
    <col min="11531" max="11531" width="3.296875" style="1" customWidth="1"/>
    <col min="11532" max="11532" width="38.296875" style="1" customWidth="1"/>
    <col min="11533" max="11533" width="12.296875" style="1" customWidth="1"/>
    <col min="11534" max="11535" width="38.296875" style="1" customWidth="1"/>
    <col min="11536" max="11776" width="11.3984375" style="1"/>
    <col min="11777" max="11777" width="17" style="1" customWidth="1"/>
    <col min="11778" max="11778" width="113" style="1" bestFit="1" customWidth="1"/>
    <col min="11779" max="11779" width="3.296875" style="1" customWidth="1"/>
    <col min="11780" max="11780" width="38.3984375" style="1" customWidth="1"/>
    <col min="11781" max="11781" width="3.09765625" style="1" customWidth="1"/>
    <col min="11782" max="11782" width="38.296875" style="1" customWidth="1"/>
    <col min="11783" max="11783" width="8.59765625" style="1" customWidth="1"/>
    <col min="11784" max="11784" width="93.296875" style="1" customWidth="1"/>
    <col min="11785" max="11785" width="3.296875" style="1" customWidth="1"/>
    <col min="11786" max="11786" width="39" style="1" customWidth="1"/>
    <col min="11787" max="11787" width="3.296875" style="1" customWidth="1"/>
    <col min="11788" max="11788" width="38.296875" style="1" customWidth="1"/>
    <col min="11789" max="11789" width="12.296875" style="1" customWidth="1"/>
    <col min="11790" max="11791" width="38.296875" style="1" customWidth="1"/>
    <col min="11792" max="12032" width="11.3984375" style="1"/>
    <col min="12033" max="12033" width="17" style="1" customWidth="1"/>
    <col min="12034" max="12034" width="113" style="1" bestFit="1" customWidth="1"/>
    <col min="12035" max="12035" width="3.296875" style="1" customWidth="1"/>
    <col min="12036" max="12036" width="38.3984375" style="1" customWidth="1"/>
    <col min="12037" max="12037" width="3.09765625" style="1" customWidth="1"/>
    <col min="12038" max="12038" width="38.296875" style="1" customWidth="1"/>
    <col min="12039" max="12039" width="8.59765625" style="1" customWidth="1"/>
    <col min="12040" max="12040" width="93.296875" style="1" customWidth="1"/>
    <col min="12041" max="12041" width="3.296875" style="1" customWidth="1"/>
    <col min="12042" max="12042" width="39" style="1" customWidth="1"/>
    <col min="12043" max="12043" width="3.296875" style="1" customWidth="1"/>
    <col min="12044" max="12044" width="38.296875" style="1" customWidth="1"/>
    <col min="12045" max="12045" width="12.296875" style="1" customWidth="1"/>
    <col min="12046" max="12047" width="38.296875" style="1" customWidth="1"/>
    <col min="12048" max="12288" width="11.3984375" style="1"/>
    <col min="12289" max="12289" width="17" style="1" customWidth="1"/>
    <col min="12290" max="12290" width="113" style="1" bestFit="1" customWidth="1"/>
    <col min="12291" max="12291" width="3.296875" style="1" customWidth="1"/>
    <col min="12292" max="12292" width="38.3984375" style="1" customWidth="1"/>
    <col min="12293" max="12293" width="3.09765625" style="1" customWidth="1"/>
    <col min="12294" max="12294" width="38.296875" style="1" customWidth="1"/>
    <col min="12295" max="12295" width="8.59765625" style="1" customWidth="1"/>
    <col min="12296" max="12296" width="93.296875" style="1" customWidth="1"/>
    <col min="12297" max="12297" width="3.296875" style="1" customWidth="1"/>
    <col min="12298" max="12298" width="39" style="1" customWidth="1"/>
    <col min="12299" max="12299" width="3.296875" style="1" customWidth="1"/>
    <col min="12300" max="12300" width="38.296875" style="1" customWidth="1"/>
    <col min="12301" max="12301" width="12.296875" style="1" customWidth="1"/>
    <col min="12302" max="12303" width="38.296875" style="1" customWidth="1"/>
    <col min="12304" max="12544" width="11.3984375" style="1"/>
    <col min="12545" max="12545" width="17" style="1" customWidth="1"/>
    <col min="12546" max="12546" width="113" style="1" bestFit="1" customWidth="1"/>
    <col min="12547" max="12547" width="3.296875" style="1" customWidth="1"/>
    <col min="12548" max="12548" width="38.3984375" style="1" customWidth="1"/>
    <col min="12549" max="12549" width="3.09765625" style="1" customWidth="1"/>
    <col min="12550" max="12550" width="38.296875" style="1" customWidth="1"/>
    <col min="12551" max="12551" width="8.59765625" style="1" customWidth="1"/>
    <col min="12552" max="12552" width="93.296875" style="1" customWidth="1"/>
    <col min="12553" max="12553" width="3.296875" style="1" customWidth="1"/>
    <col min="12554" max="12554" width="39" style="1" customWidth="1"/>
    <col min="12555" max="12555" width="3.296875" style="1" customWidth="1"/>
    <col min="12556" max="12556" width="38.296875" style="1" customWidth="1"/>
    <col min="12557" max="12557" width="12.296875" style="1" customWidth="1"/>
    <col min="12558" max="12559" width="38.296875" style="1" customWidth="1"/>
    <col min="12560" max="12800" width="11.3984375" style="1"/>
    <col min="12801" max="12801" width="17" style="1" customWidth="1"/>
    <col min="12802" max="12802" width="113" style="1" bestFit="1" customWidth="1"/>
    <col min="12803" max="12803" width="3.296875" style="1" customWidth="1"/>
    <col min="12804" max="12804" width="38.3984375" style="1" customWidth="1"/>
    <col min="12805" max="12805" width="3.09765625" style="1" customWidth="1"/>
    <col min="12806" max="12806" width="38.296875" style="1" customWidth="1"/>
    <col min="12807" max="12807" width="8.59765625" style="1" customWidth="1"/>
    <col min="12808" max="12808" width="93.296875" style="1" customWidth="1"/>
    <col min="12809" max="12809" width="3.296875" style="1" customWidth="1"/>
    <col min="12810" max="12810" width="39" style="1" customWidth="1"/>
    <col min="12811" max="12811" width="3.296875" style="1" customWidth="1"/>
    <col min="12812" max="12812" width="38.296875" style="1" customWidth="1"/>
    <col min="12813" max="12813" width="12.296875" style="1" customWidth="1"/>
    <col min="12814" max="12815" width="38.296875" style="1" customWidth="1"/>
    <col min="12816" max="13056" width="11.3984375" style="1"/>
    <col min="13057" max="13057" width="17" style="1" customWidth="1"/>
    <col min="13058" max="13058" width="113" style="1" bestFit="1" customWidth="1"/>
    <col min="13059" max="13059" width="3.296875" style="1" customWidth="1"/>
    <col min="13060" max="13060" width="38.3984375" style="1" customWidth="1"/>
    <col min="13061" max="13061" width="3.09765625" style="1" customWidth="1"/>
    <col min="13062" max="13062" width="38.296875" style="1" customWidth="1"/>
    <col min="13063" max="13063" width="8.59765625" style="1" customWidth="1"/>
    <col min="13064" max="13064" width="93.296875" style="1" customWidth="1"/>
    <col min="13065" max="13065" width="3.296875" style="1" customWidth="1"/>
    <col min="13066" max="13066" width="39" style="1" customWidth="1"/>
    <col min="13067" max="13067" width="3.296875" style="1" customWidth="1"/>
    <col min="13068" max="13068" width="38.296875" style="1" customWidth="1"/>
    <col min="13069" max="13069" width="12.296875" style="1" customWidth="1"/>
    <col min="13070" max="13071" width="38.296875" style="1" customWidth="1"/>
    <col min="13072" max="13312" width="11.3984375" style="1"/>
    <col min="13313" max="13313" width="17" style="1" customWidth="1"/>
    <col min="13314" max="13314" width="113" style="1" bestFit="1" customWidth="1"/>
    <col min="13315" max="13315" width="3.296875" style="1" customWidth="1"/>
    <col min="13316" max="13316" width="38.3984375" style="1" customWidth="1"/>
    <col min="13317" max="13317" width="3.09765625" style="1" customWidth="1"/>
    <col min="13318" max="13318" width="38.296875" style="1" customWidth="1"/>
    <col min="13319" max="13319" width="8.59765625" style="1" customWidth="1"/>
    <col min="13320" max="13320" width="93.296875" style="1" customWidth="1"/>
    <col min="13321" max="13321" width="3.296875" style="1" customWidth="1"/>
    <col min="13322" max="13322" width="39" style="1" customWidth="1"/>
    <col min="13323" max="13323" width="3.296875" style="1" customWidth="1"/>
    <col min="13324" max="13324" width="38.296875" style="1" customWidth="1"/>
    <col min="13325" max="13325" width="12.296875" style="1" customWidth="1"/>
    <col min="13326" max="13327" width="38.296875" style="1" customWidth="1"/>
    <col min="13328" max="13568" width="11.3984375" style="1"/>
    <col min="13569" max="13569" width="17" style="1" customWidth="1"/>
    <col min="13570" max="13570" width="113" style="1" bestFit="1" customWidth="1"/>
    <col min="13571" max="13571" width="3.296875" style="1" customWidth="1"/>
    <col min="13572" max="13572" width="38.3984375" style="1" customWidth="1"/>
    <col min="13573" max="13573" width="3.09765625" style="1" customWidth="1"/>
    <col min="13574" max="13574" width="38.296875" style="1" customWidth="1"/>
    <col min="13575" max="13575" width="8.59765625" style="1" customWidth="1"/>
    <col min="13576" max="13576" width="93.296875" style="1" customWidth="1"/>
    <col min="13577" max="13577" width="3.296875" style="1" customWidth="1"/>
    <col min="13578" max="13578" width="39" style="1" customWidth="1"/>
    <col min="13579" max="13579" width="3.296875" style="1" customWidth="1"/>
    <col min="13580" max="13580" width="38.296875" style="1" customWidth="1"/>
    <col min="13581" max="13581" width="12.296875" style="1" customWidth="1"/>
    <col min="13582" max="13583" width="38.296875" style="1" customWidth="1"/>
    <col min="13584" max="13824" width="11.3984375" style="1"/>
    <col min="13825" max="13825" width="17" style="1" customWidth="1"/>
    <col min="13826" max="13826" width="113" style="1" bestFit="1" customWidth="1"/>
    <col min="13827" max="13827" width="3.296875" style="1" customWidth="1"/>
    <col min="13828" max="13828" width="38.3984375" style="1" customWidth="1"/>
    <col min="13829" max="13829" width="3.09765625" style="1" customWidth="1"/>
    <col min="13830" max="13830" width="38.296875" style="1" customWidth="1"/>
    <col min="13831" max="13831" width="8.59765625" style="1" customWidth="1"/>
    <col min="13832" max="13832" width="93.296875" style="1" customWidth="1"/>
    <col min="13833" max="13833" width="3.296875" style="1" customWidth="1"/>
    <col min="13834" max="13834" width="39" style="1" customWidth="1"/>
    <col min="13835" max="13835" width="3.296875" style="1" customWidth="1"/>
    <col min="13836" max="13836" width="38.296875" style="1" customWidth="1"/>
    <col min="13837" max="13837" width="12.296875" style="1" customWidth="1"/>
    <col min="13838" max="13839" width="38.296875" style="1" customWidth="1"/>
    <col min="13840" max="14080" width="11.3984375" style="1"/>
    <col min="14081" max="14081" width="17" style="1" customWidth="1"/>
    <col min="14082" max="14082" width="113" style="1" bestFit="1" customWidth="1"/>
    <col min="14083" max="14083" width="3.296875" style="1" customWidth="1"/>
    <col min="14084" max="14084" width="38.3984375" style="1" customWidth="1"/>
    <col min="14085" max="14085" width="3.09765625" style="1" customWidth="1"/>
    <col min="14086" max="14086" width="38.296875" style="1" customWidth="1"/>
    <col min="14087" max="14087" width="8.59765625" style="1" customWidth="1"/>
    <col min="14088" max="14088" width="93.296875" style="1" customWidth="1"/>
    <col min="14089" max="14089" width="3.296875" style="1" customWidth="1"/>
    <col min="14090" max="14090" width="39" style="1" customWidth="1"/>
    <col min="14091" max="14091" width="3.296875" style="1" customWidth="1"/>
    <col min="14092" max="14092" width="38.296875" style="1" customWidth="1"/>
    <col min="14093" max="14093" width="12.296875" style="1" customWidth="1"/>
    <col min="14094" max="14095" width="38.296875" style="1" customWidth="1"/>
    <col min="14096" max="14336" width="11.3984375" style="1"/>
    <col min="14337" max="14337" width="17" style="1" customWidth="1"/>
    <col min="14338" max="14338" width="113" style="1" bestFit="1" customWidth="1"/>
    <col min="14339" max="14339" width="3.296875" style="1" customWidth="1"/>
    <col min="14340" max="14340" width="38.3984375" style="1" customWidth="1"/>
    <col min="14341" max="14341" width="3.09765625" style="1" customWidth="1"/>
    <col min="14342" max="14342" width="38.296875" style="1" customWidth="1"/>
    <col min="14343" max="14343" width="8.59765625" style="1" customWidth="1"/>
    <col min="14344" max="14344" width="93.296875" style="1" customWidth="1"/>
    <col min="14345" max="14345" width="3.296875" style="1" customWidth="1"/>
    <col min="14346" max="14346" width="39" style="1" customWidth="1"/>
    <col min="14347" max="14347" width="3.296875" style="1" customWidth="1"/>
    <col min="14348" max="14348" width="38.296875" style="1" customWidth="1"/>
    <col min="14349" max="14349" width="12.296875" style="1" customWidth="1"/>
    <col min="14350" max="14351" width="38.296875" style="1" customWidth="1"/>
    <col min="14352" max="14592" width="11.3984375" style="1"/>
    <col min="14593" max="14593" width="17" style="1" customWidth="1"/>
    <col min="14594" max="14594" width="113" style="1" bestFit="1" customWidth="1"/>
    <col min="14595" max="14595" width="3.296875" style="1" customWidth="1"/>
    <col min="14596" max="14596" width="38.3984375" style="1" customWidth="1"/>
    <col min="14597" max="14597" width="3.09765625" style="1" customWidth="1"/>
    <col min="14598" max="14598" width="38.296875" style="1" customWidth="1"/>
    <col min="14599" max="14599" width="8.59765625" style="1" customWidth="1"/>
    <col min="14600" max="14600" width="93.296875" style="1" customWidth="1"/>
    <col min="14601" max="14601" width="3.296875" style="1" customWidth="1"/>
    <col min="14602" max="14602" width="39" style="1" customWidth="1"/>
    <col min="14603" max="14603" width="3.296875" style="1" customWidth="1"/>
    <col min="14604" max="14604" width="38.296875" style="1" customWidth="1"/>
    <col min="14605" max="14605" width="12.296875" style="1" customWidth="1"/>
    <col min="14606" max="14607" width="38.296875" style="1" customWidth="1"/>
    <col min="14608" max="14848" width="11.3984375" style="1"/>
    <col min="14849" max="14849" width="17" style="1" customWidth="1"/>
    <col min="14850" max="14850" width="113" style="1" bestFit="1" customWidth="1"/>
    <col min="14851" max="14851" width="3.296875" style="1" customWidth="1"/>
    <col min="14852" max="14852" width="38.3984375" style="1" customWidth="1"/>
    <col min="14853" max="14853" width="3.09765625" style="1" customWidth="1"/>
    <col min="14854" max="14854" width="38.296875" style="1" customWidth="1"/>
    <col min="14855" max="14855" width="8.59765625" style="1" customWidth="1"/>
    <col min="14856" max="14856" width="93.296875" style="1" customWidth="1"/>
    <col min="14857" max="14857" width="3.296875" style="1" customWidth="1"/>
    <col min="14858" max="14858" width="39" style="1" customWidth="1"/>
    <col min="14859" max="14859" width="3.296875" style="1" customWidth="1"/>
    <col min="14860" max="14860" width="38.296875" style="1" customWidth="1"/>
    <col min="14861" max="14861" width="12.296875" style="1" customWidth="1"/>
    <col min="14862" max="14863" width="38.296875" style="1" customWidth="1"/>
    <col min="14864" max="15104" width="11.3984375" style="1"/>
    <col min="15105" max="15105" width="17" style="1" customWidth="1"/>
    <col min="15106" max="15106" width="113" style="1" bestFit="1" customWidth="1"/>
    <col min="15107" max="15107" width="3.296875" style="1" customWidth="1"/>
    <col min="15108" max="15108" width="38.3984375" style="1" customWidth="1"/>
    <col min="15109" max="15109" width="3.09765625" style="1" customWidth="1"/>
    <col min="15110" max="15110" width="38.296875" style="1" customWidth="1"/>
    <col min="15111" max="15111" width="8.59765625" style="1" customWidth="1"/>
    <col min="15112" max="15112" width="93.296875" style="1" customWidth="1"/>
    <col min="15113" max="15113" width="3.296875" style="1" customWidth="1"/>
    <col min="15114" max="15114" width="39" style="1" customWidth="1"/>
    <col min="15115" max="15115" width="3.296875" style="1" customWidth="1"/>
    <col min="15116" max="15116" width="38.296875" style="1" customWidth="1"/>
    <col min="15117" max="15117" width="12.296875" style="1" customWidth="1"/>
    <col min="15118" max="15119" width="38.296875" style="1" customWidth="1"/>
    <col min="15120" max="15360" width="11.3984375" style="1"/>
    <col min="15361" max="15361" width="17" style="1" customWidth="1"/>
    <col min="15362" max="15362" width="113" style="1" bestFit="1" customWidth="1"/>
    <col min="15363" max="15363" width="3.296875" style="1" customWidth="1"/>
    <col min="15364" max="15364" width="38.3984375" style="1" customWidth="1"/>
    <col min="15365" max="15365" width="3.09765625" style="1" customWidth="1"/>
    <col min="15366" max="15366" width="38.296875" style="1" customWidth="1"/>
    <col min="15367" max="15367" width="8.59765625" style="1" customWidth="1"/>
    <col min="15368" max="15368" width="93.296875" style="1" customWidth="1"/>
    <col min="15369" max="15369" width="3.296875" style="1" customWidth="1"/>
    <col min="15370" max="15370" width="39" style="1" customWidth="1"/>
    <col min="15371" max="15371" width="3.296875" style="1" customWidth="1"/>
    <col min="15372" max="15372" width="38.296875" style="1" customWidth="1"/>
    <col min="15373" max="15373" width="12.296875" style="1" customWidth="1"/>
    <col min="15374" max="15375" width="38.296875" style="1" customWidth="1"/>
    <col min="15376" max="15616" width="11.3984375" style="1"/>
    <col min="15617" max="15617" width="17" style="1" customWidth="1"/>
    <col min="15618" max="15618" width="113" style="1" bestFit="1" customWidth="1"/>
    <col min="15619" max="15619" width="3.296875" style="1" customWidth="1"/>
    <col min="15620" max="15620" width="38.3984375" style="1" customWidth="1"/>
    <col min="15621" max="15621" width="3.09765625" style="1" customWidth="1"/>
    <col min="15622" max="15622" width="38.296875" style="1" customWidth="1"/>
    <col min="15623" max="15623" width="8.59765625" style="1" customWidth="1"/>
    <col min="15624" max="15624" width="93.296875" style="1" customWidth="1"/>
    <col min="15625" max="15625" width="3.296875" style="1" customWidth="1"/>
    <col min="15626" max="15626" width="39" style="1" customWidth="1"/>
    <col min="15627" max="15627" width="3.296875" style="1" customWidth="1"/>
    <col min="15628" max="15628" width="38.296875" style="1" customWidth="1"/>
    <col min="15629" max="15629" width="12.296875" style="1" customWidth="1"/>
    <col min="15630" max="15631" width="38.296875" style="1" customWidth="1"/>
    <col min="15632" max="15872" width="11.3984375" style="1"/>
    <col min="15873" max="15873" width="17" style="1" customWidth="1"/>
    <col min="15874" max="15874" width="113" style="1" bestFit="1" customWidth="1"/>
    <col min="15875" max="15875" width="3.296875" style="1" customWidth="1"/>
    <col min="15876" max="15876" width="38.3984375" style="1" customWidth="1"/>
    <col min="15877" max="15877" width="3.09765625" style="1" customWidth="1"/>
    <col min="15878" max="15878" width="38.296875" style="1" customWidth="1"/>
    <col min="15879" max="15879" width="8.59765625" style="1" customWidth="1"/>
    <col min="15880" max="15880" width="93.296875" style="1" customWidth="1"/>
    <col min="15881" max="15881" width="3.296875" style="1" customWidth="1"/>
    <col min="15882" max="15882" width="39" style="1" customWidth="1"/>
    <col min="15883" max="15883" width="3.296875" style="1" customWidth="1"/>
    <col min="15884" max="15884" width="38.296875" style="1" customWidth="1"/>
    <col min="15885" max="15885" width="12.296875" style="1" customWidth="1"/>
    <col min="15886" max="15887" width="38.296875" style="1" customWidth="1"/>
    <col min="15888" max="16128" width="11.3984375" style="1"/>
    <col min="16129" max="16129" width="17" style="1" customWidth="1"/>
    <col min="16130" max="16130" width="113" style="1" bestFit="1" customWidth="1"/>
    <col min="16131" max="16131" width="3.296875" style="1" customWidth="1"/>
    <col min="16132" max="16132" width="38.3984375" style="1" customWidth="1"/>
    <col min="16133" max="16133" width="3.09765625" style="1" customWidth="1"/>
    <col min="16134" max="16134" width="38.296875" style="1" customWidth="1"/>
    <col min="16135" max="16135" width="8.59765625" style="1" customWidth="1"/>
    <col min="16136" max="16136" width="93.296875" style="1" customWidth="1"/>
    <col min="16137" max="16137" width="3.296875" style="1" customWidth="1"/>
    <col min="16138" max="16138" width="39" style="1" customWidth="1"/>
    <col min="16139" max="16139" width="3.296875" style="1" customWidth="1"/>
    <col min="16140" max="16140" width="38.296875" style="1" customWidth="1"/>
    <col min="16141" max="16141" width="12.296875" style="1" customWidth="1"/>
    <col min="16142" max="16143" width="38.296875" style="1" customWidth="1"/>
    <col min="16144" max="16384" width="11.3984375" style="1"/>
  </cols>
  <sheetData>
    <row r="1" spans="2:15" ht="29.4" customHeight="1" x14ac:dyDescent="0.5"/>
    <row r="2" spans="2:15" ht="33.700000000000003" customHeight="1" x14ac:dyDescent="0.6">
      <c r="B2" s="69" t="s">
        <v>63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5" ht="135.1" customHeight="1" x14ac:dyDescent="0.5500000000000000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5" ht="29.95" customHeight="1" x14ac:dyDescent="0.55000000000000004">
      <c r="B4" s="70" t="s">
        <v>64</v>
      </c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2:15" ht="30.55" x14ac:dyDescent="0.55000000000000004">
      <c r="B5" s="70" t="s">
        <v>36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2:15" ht="30.55" x14ac:dyDescent="0.55000000000000004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5" ht="30.55" x14ac:dyDescent="0.55000000000000004">
      <c r="B7" s="71" t="s">
        <v>35</v>
      </c>
      <c r="C7" s="71"/>
      <c r="D7" s="71"/>
      <c r="E7" s="71"/>
      <c r="F7" s="71"/>
      <c r="G7" s="71" t="s">
        <v>34</v>
      </c>
      <c r="H7" s="71"/>
      <c r="I7" s="71"/>
      <c r="J7" s="71"/>
      <c r="K7" s="71"/>
      <c r="L7" s="71"/>
    </row>
    <row r="8" spans="2:15" x14ac:dyDescent="0.5">
      <c r="B8" s="19"/>
      <c r="C8" s="19"/>
      <c r="D8" s="19"/>
      <c r="E8" s="19"/>
      <c r="H8" s="19"/>
      <c r="I8" s="19"/>
      <c r="J8" s="25"/>
      <c r="K8" s="25"/>
      <c r="L8" s="25"/>
    </row>
    <row r="9" spans="2:15" ht="30.55" x14ac:dyDescent="0.55000000000000004">
      <c r="B9" s="31" t="s">
        <v>33</v>
      </c>
      <c r="C9" s="19"/>
      <c r="D9" s="25"/>
      <c r="E9" s="25"/>
      <c r="F9" s="4">
        <f>SUM(D11:D18)</f>
        <v>36986715.580048315</v>
      </c>
      <c r="G9" s="25"/>
      <c r="H9" s="31" t="s">
        <v>32</v>
      </c>
      <c r="I9" s="8"/>
      <c r="J9" s="25"/>
      <c r="K9" s="25"/>
      <c r="L9" s="4">
        <f>SUM(J10:J18)</f>
        <v>48857240.513778321</v>
      </c>
    </row>
    <row r="10" spans="2:15" ht="30.55" x14ac:dyDescent="0.55000000000000004">
      <c r="B10" s="39"/>
      <c r="C10" s="19"/>
      <c r="D10" s="25"/>
      <c r="E10" s="25"/>
      <c r="F10" s="4"/>
      <c r="G10" s="27"/>
      <c r="H10" s="19" t="s">
        <v>31</v>
      </c>
      <c r="I10" s="19"/>
      <c r="J10" s="27">
        <v>19066659.474080648</v>
      </c>
      <c r="K10" s="25"/>
      <c r="L10" s="27"/>
      <c r="M10" s="27"/>
      <c r="N10" s="36"/>
      <c r="O10" s="36"/>
    </row>
    <row r="11" spans="2:15" x14ac:dyDescent="0.5">
      <c r="B11" s="19" t="s">
        <v>30</v>
      </c>
      <c r="C11" s="19"/>
      <c r="D11" s="27">
        <v>8363409.5</v>
      </c>
      <c r="E11" s="25"/>
      <c r="F11" s="4"/>
      <c r="G11" s="27"/>
      <c r="H11" s="19" t="s">
        <v>29</v>
      </c>
      <c r="I11" s="19"/>
      <c r="J11" s="27">
        <v>4700000</v>
      </c>
      <c r="L11" s="27"/>
      <c r="M11" s="27"/>
      <c r="N11" s="36"/>
      <c r="O11" s="36"/>
    </row>
    <row r="12" spans="2:15" x14ac:dyDescent="0.5">
      <c r="B12" s="35" t="s">
        <v>28</v>
      </c>
      <c r="D12" s="27">
        <v>24385590.440048326</v>
      </c>
      <c r="E12" s="25"/>
      <c r="F12" s="4"/>
      <c r="G12" s="27"/>
      <c r="H12" s="19" t="s">
        <v>27</v>
      </c>
      <c r="J12" s="27">
        <v>21337900</v>
      </c>
      <c r="K12" s="25"/>
      <c r="L12" s="4"/>
      <c r="M12" s="27"/>
      <c r="N12" s="36"/>
      <c r="O12" s="36"/>
    </row>
    <row r="13" spans="2:15" x14ac:dyDescent="0.5">
      <c r="B13" s="35" t="s">
        <v>26</v>
      </c>
      <c r="D13" s="27">
        <v>-1759319.88</v>
      </c>
      <c r="F13" s="4"/>
      <c r="G13" s="27"/>
      <c r="H13" s="19" t="s">
        <v>25</v>
      </c>
      <c r="I13" s="19"/>
      <c r="J13" s="27">
        <v>2510009.8396976646</v>
      </c>
      <c r="K13" s="25"/>
      <c r="L13" s="27"/>
      <c r="M13" s="27"/>
      <c r="N13" s="36"/>
      <c r="O13" s="36"/>
    </row>
    <row r="14" spans="2:15" ht="31.1" x14ac:dyDescent="0.6">
      <c r="B14" s="35" t="s">
        <v>24</v>
      </c>
      <c r="C14" s="19"/>
      <c r="D14" s="27">
        <v>4163769.6799999815</v>
      </c>
      <c r="F14" s="38"/>
      <c r="G14" s="27"/>
      <c r="H14" s="2" t="s">
        <v>23</v>
      </c>
      <c r="J14" s="27">
        <v>105168.52</v>
      </c>
      <c r="K14" s="25"/>
      <c r="L14" s="27"/>
      <c r="M14" s="27"/>
      <c r="N14" s="36"/>
      <c r="O14" s="36"/>
    </row>
    <row r="15" spans="2:15" ht="31.1" x14ac:dyDescent="0.6">
      <c r="B15" s="2" t="s">
        <v>22</v>
      </c>
      <c r="C15" s="19"/>
      <c r="D15" s="27">
        <v>653284.77</v>
      </c>
      <c r="F15" s="38"/>
      <c r="G15" s="27"/>
      <c r="H15" s="19" t="s">
        <v>21</v>
      </c>
      <c r="I15" s="19"/>
      <c r="J15" s="27">
        <v>921.53</v>
      </c>
      <c r="K15" s="25"/>
      <c r="L15" s="27"/>
      <c r="M15" s="27"/>
      <c r="N15" s="36"/>
      <c r="O15" s="36"/>
    </row>
    <row r="16" spans="2:15" x14ac:dyDescent="0.5">
      <c r="B16" s="19" t="s">
        <v>20</v>
      </c>
      <c r="C16" s="19"/>
      <c r="D16" s="27">
        <v>829722.96</v>
      </c>
      <c r="E16" s="25"/>
      <c r="F16" s="4"/>
      <c r="G16" s="27"/>
      <c r="H16" s="2" t="s">
        <v>19</v>
      </c>
      <c r="J16" s="27">
        <v>491545.5</v>
      </c>
      <c r="K16" s="25"/>
      <c r="L16" s="27"/>
      <c r="M16" s="27"/>
      <c r="N16" s="37"/>
      <c r="O16" s="36"/>
    </row>
    <row r="17" spans="2:15" x14ac:dyDescent="0.5">
      <c r="B17" s="19" t="s">
        <v>18</v>
      </c>
      <c r="C17" s="19"/>
      <c r="D17" s="27">
        <v>350258.11</v>
      </c>
      <c r="E17" s="25"/>
      <c r="F17" s="4"/>
      <c r="G17" s="27"/>
      <c r="H17" s="2" t="s">
        <v>17</v>
      </c>
      <c r="J17" s="27">
        <v>235652.5</v>
      </c>
      <c r="L17" s="4"/>
      <c r="M17" s="27"/>
      <c r="N17" s="36"/>
      <c r="O17" s="36"/>
    </row>
    <row r="18" spans="2:15" x14ac:dyDescent="0.5">
      <c r="B18" s="35" t="s">
        <v>16</v>
      </c>
      <c r="D18" s="27">
        <v>0</v>
      </c>
      <c r="E18" s="25"/>
      <c r="F18" s="4"/>
      <c r="G18" s="27"/>
      <c r="H18" s="35" t="s">
        <v>15</v>
      </c>
      <c r="I18" s="19"/>
      <c r="J18" s="28">
        <v>409383.15</v>
      </c>
      <c r="K18" s="27"/>
      <c r="L18" s="27"/>
      <c r="M18" s="27"/>
      <c r="N18" s="36"/>
      <c r="O18" s="36"/>
    </row>
    <row r="19" spans="2:15" x14ac:dyDescent="0.5">
      <c r="B19" s="35"/>
      <c r="D19" s="27"/>
      <c r="E19" s="25"/>
      <c r="F19" s="4"/>
      <c r="G19" s="27"/>
      <c r="H19" s="27"/>
      <c r="I19" s="27"/>
      <c r="J19" s="27"/>
      <c r="M19" s="33"/>
      <c r="N19" s="36"/>
      <c r="O19" s="36"/>
    </row>
    <row r="20" spans="2:15" x14ac:dyDescent="0.5">
      <c r="E20" s="25"/>
      <c r="G20" s="27"/>
      <c r="H20" s="35"/>
      <c r="M20" s="33"/>
      <c r="N20" s="34"/>
      <c r="O20" s="34"/>
    </row>
    <row r="21" spans="2:15" ht="30.55" x14ac:dyDescent="0.55000000000000004">
      <c r="B21" s="31" t="s">
        <v>13</v>
      </c>
      <c r="C21" s="19"/>
      <c r="D21" s="25"/>
      <c r="F21" s="4">
        <f>SUM(D22:D28)</f>
        <v>53154024.149951689</v>
      </c>
      <c r="M21" s="33"/>
      <c r="N21" s="27"/>
    </row>
    <row r="22" spans="2:15" ht="30.55" x14ac:dyDescent="0.55000000000000004">
      <c r="B22" s="2" t="s">
        <v>14</v>
      </c>
      <c r="D22" s="27">
        <v>50696217.469951689</v>
      </c>
      <c r="E22" s="25"/>
      <c r="F22" s="4"/>
      <c r="H22" s="31" t="s">
        <v>13</v>
      </c>
      <c r="K22" s="27"/>
      <c r="L22" s="27">
        <f>SUM(J23:J26)</f>
        <v>29708841.226221684</v>
      </c>
      <c r="M22" s="19"/>
      <c r="N22" s="27"/>
    </row>
    <row r="23" spans="2:15" x14ac:dyDescent="0.5">
      <c r="B23" s="2" t="s">
        <v>12</v>
      </c>
      <c r="D23" s="27">
        <v>4325873.55</v>
      </c>
      <c r="E23" s="25"/>
      <c r="F23" s="27"/>
      <c r="H23" s="19" t="s">
        <v>11</v>
      </c>
      <c r="J23" s="27">
        <v>25523472.776221685</v>
      </c>
      <c r="K23" s="27"/>
      <c r="L23" s="4"/>
      <c r="M23" s="19"/>
      <c r="N23" s="27"/>
    </row>
    <row r="24" spans="2:15" x14ac:dyDescent="0.5">
      <c r="B24" s="32" t="s">
        <v>10</v>
      </c>
      <c r="D24" s="27">
        <v>-2695863.58</v>
      </c>
      <c r="F24" s="4"/>
      <c r="H24" s="2" t="s">
        <v>9</v>
      </c>
      <c r="J24" s="27">
        <v>421387.67</v>
      </c>
      <c r="M24" s="19"/>
      <c r="N24" s="27"/>
    </row>
    <row r="25" spans="2:15" x14ac:dyDescent="0.5">
      <c r="B25" s="2" t="s">
        <v>8</v>
      </c>
      <c r="D25" s="27">
        <v>1999.71</v>
      </c>
      <c r="F25" s="4"/>
      <c r="H25" s="2" t="s">
        <v>7</v>
      </c>
      <c r="J25" s="27">
        <v>103072.15</v>
      </c>
      <c r="M25" s="19"/>
      <c r="N25" s="27"/>
    </row>
    <row r="26" spans="2:15" x14ac:dyDescent="0.5">
      <c r="B26" s="2" t="s">
        <v>6</v>
      </c>
      <c r="D26" s="27">
        <v>783482.27</v>
      </c>
      <c r="E26" s="25"/>
      <c r="F26" s="4"/>
      <c r="H26" s="19" t="s">
        <v>5</v>
      </c>
      <c r="J26" s="28">
        <v>3660908.63</v>
      </c>
      <c r="K26" s="27"/>
      <c r="L26" s="27"/>
      <c r="M26" s="19"/>
      <c r="N26" s="27"/>
    </row>
    <row r="27" spans="2:15" x14ac:dyDescent="0.5">
      <c r="B27" s="2" t="s">
        <v>4</v>
      </c>
      <c r="D27" s="28">
        <v>42314.73</v>
      </c>
      <c r="F27" s="4"/>
      <c r="G27" s="19"/>
      <c r="M27" s="19"/>
      <c r="N27" s="19"/>
    </row>
    <row r="28" spans="2:15" x14ac:dyDescent="0.5">
      <c r="F28" s="4"/>
      <c r="G28" s="19"/>
      <c r="K28" s="27"/>
    </row>
    <row r="29" spans="2:15" x14ac:dyDescent="0.5">
      <c r="D29" s="27"/>
      <c r="G29" s="19"/>
      <c r="K29" s="27"/>
      <c r="L29" s="27"/>
    </row>
    <row r="30" spans="2:15" ht="30.55" x14ac:dyDescent="0.55000000000000004">
      <c r="D30" s="3"/>
      <c r="G30" s="19"/>
      <c r="H30" s="31" t="s">
        <v>3</v>
      </c>
      <c r="I30" s="19"/>
      <c r="J30" s="27"/>
      <c r="K30" s="4"/>
      <c r="L30" s="27">
        <f>SUM(J32:J36)</f>
        <v>11574657.99</v>
      </c>
    </row>
    <row r="31" spans="2:15" x14ac:dyDescent="0.5">
      <c r="D31" s="3"/>
      <c r="E31" s="25"/>
      <c r="G31" s="19"/>
      <c r="H31" s="19"/>
      <c r="I31" s="19"/>
      <c r="J31" s="27"/>
      <c r="K31" s="4"/>
      <c r="L31" s="4"/>
    </row>
    <row r="32" spans="2:15" x14ac:dyDescent="0.5">
      <c r="E32" s="25"/>
      <c r="F32" s="4"/>
      <c r="H32" s="2" t="s">
        <v>2</v>
      </c>
      <c r="J32" s="67">
        <v>10000000</v>
      </c>
      <c r="K32" s="4"/>
      <c r="L32" s="4"/>
      <c r="N32" s="30"/>
    </row>
    <row r="33" spans="2:18" x14ac:dyDescent="0.5">
      <c r="F33" s="4"/>
      <c r="H33" s="2" t="s">
        <v>65</v>
      </c>
      <c r="J33" s="67">
        <v>559949.79</v>
      </c>
      <c r="L33" s="4"/>
      <c r="N33" s="29"/>
    </row>
    <row r="34" spans="2:18" x14ac:dyDescent="0.5">
      <c r="D34" s="3"/>
      <c r="F34" s="4"/>
      <c r="H34" s="2" t="s">
        <v>66</v>
      </c>
      <c r="J34" s="67">
        <v>-98261.42</v>
      </c>
      <c r="K34" s="4"/>
      <c r="L34" s="3"/>
    </row>
    <row r="35" spans="2:18" x14ac:dyDescent="0.5">
      <c r="G35" s="19"/>
      <c r="H35" s="2" t="s">
        <v>67</v>
      </c>
      <c r="J35" s="16">
        <v>-928417.6</v>
      </c>
      <c r="K35" s="4"/>
      <c r="L35" s="4"/>
    </row>
    <row r="36" spans="2:18" x14ac:dyDescent="0.5">
      <c r="G36" s="19"/>
      <c r="H36" s="2" t="s">
        <v>68</v>
      </c>
      <c r="J36" s="68">
        <v>2041387.22</v>
      </c>
      <c r="K36" s="4"/>
      <c r="L36" s="4"/>
    </row>
    <row r="37" spans="2:18" ht="30.55" x14ac:dyDescent="0.55000000000000004">
      <c r="G37" s="19"/>
      <c r="J37" s="27"/>
      <c r="K37" s="24"/>
    </row>
    <row r="38" spans="2:18" ht="28.55" customHeight="1" x14ac:dyDescent="0.5">
      <c r="G38" s="19"/>
      <c r="J38" s="4"/>
      <c r="N38" s="22"/>
    </row>
    <row r="39" spans="2:18" ht="31.1" thickBot="1" x14ac:dyDescent="0.6">
      <c r="B39" s="26" t="s">
        <v>1</v>
      </c>
      <c r="E39" s="25"/>
      <c r="F39" s="23">
        <f>+F21+F9</f>
        <v>90140739.730000004</v>
      </c>
      <c r="G39" s="19"/>
      <c r="H39" s="12" t="s">
        <v>0</v>
      </c>
      <c r="I39" s="12"/>
      <c r="J39" s="24"/>
      <c r="L39" s="23">
        <f>+L30+L22+L9</f>
        <v>90140739.730000004</v>
      </c>
      <c r="N39" s="22"/>
    </row>
    <row r="40" spans="2:18" ht="31.1" thickTop="1" x14ac:dyDescent="0.55000000000000004">
      <c r="C40" s="14"/>
      <c r="D40" s="4"/>
      <c r="E40" s="19"/>
      <c r="F40" s="21"/>
      <c r="G40" s="19"/>
      <c r="J40" s="8"/>
      <c r="L40" s="20"/>
    </row>
    <row r="41" spans="2:18" ht="30.55" x14ac:dyDescent="0.55000000000000004">
      <c r="D41" s="17"/>
      <c r="E41" s="19"/>
      <c r="F41" s="3"/>
      <c r="G41" s="19"/>
      <c r="J41" s="8"/>
      <c r="L41" s="18"/>
    </row>
    <row r="42" spans="2:18" ht="30.55" x14ac:dyDescent="0.55000000000000004">
      <c r="D42" s="17"/>
      <c r="F42" s="16"/>
      <c r="N42" s="15"/>
    </row>
    <row r="43" spans="2:18" ht="30.55" x14ac:dyDescent="0.55000000000000004">
      <c r="D43" s="4"/>
      <c r="F43" s="3"/>
      <c r="K43" s="11"/>
      <c r="L43" s="11"/>
      <c r="N43" s="7"/>
      <c r="O43" s="7"/>
      <c r="P43" s="7"/>
      <c r="Q43" s="7"/>
      <c r="R43" s="7"/>
    </row>
    <row r="44" spans="2:18" ht="30.55" x14ac:dyDescent="0.55000000000000004">
      <c r="D44" s="4"/>
      <c r="F44" s="3"/>
      <c r="G44" s="8"/>
      <c r="J44" s="8"/>
      <c r="K44" s="11"/>
      <c r="L44" s="11"/>
      <c r="N44" s="7"/>
      <c r="O44" s="7"/>
      <c r="P44" s="7"/>
      <c r="Q44" s="7"/>
      <c r="R44" s="7"/>
    </row>
    <row r="45" spans="2:18" ht="30.55" x14ac:dyDescent="0.55000000000000004">
      <c r="B45" s="6"/>
      <c r="F45" s="13"/>
      <c r="G45" s="14"/>
      <c r="H45" s="14"/>
      <c r="I45" s="12"/>
      <c r="N45" s="7"/>
      <c r="O45" s="7"/>
      <c r="P45" s="7"/>
      <c r="Q45" s="7"/>
      <c r="R45" s="7"/>
    </row>
    <row r="46" spans="2:18" ht="32.25" customHeight="1" x14ac:dyDescent="0.55000000000000004">
      <c r="B46" s="6"/>
      <c r="F46" s="13"/>
      <c r="G46" s="6"/>
      <c r="H46" s="6"/>
      <c r="I46" s="12"/>
      <c r="J46" s="11"/>
      <c r="N46" s="7"/>
      <c r="O46" s="7"/>
      <c r="P46" s="7"/>
      <c r="Q46" s="7"/>
      <c r="R46" s="7"/>
    </row>
    <row r="47" spans="2:18" ht="30.55" x14ac:dyDescent="0.55000000000000004">
      <c r="C47" s="6"/>
      <c r="D47" s="10"/>
      <c r="F47" s="9"/>
      <c r="G47" s="6"/>
      <c r="H47" s="6"/>
      <c r="J47" s="8"/>
      <c r="N47" s="7"/>
      <c r="O47" s="7"/>
      <c r="P47" s="7"/>
      <c r="Q47" s="7"/>
      <c r="R47" s="7"/>
    </row>
    <row r="48" spans="2:18" ht="30.55" x14ac:dyDescent="0.55000000000000004">
      <c r="C48" s="6"/>
      <c r="D48" s="6"/>
      <c r="N48" s="7"/>
      <c r="O48" s="7"/>
      <c r="P48" s="7"/>
      <c r="Q48" s="7"/>
      <c r="R48" s="7"/>
    </row>
    <row r="50" spans="4:6" s="2" customFormat="1" ht="30.55" x14ac:dyDescent="0.55000000000000004">
      <c r="D50" s="6"/>
    </row>
    <row r="53" spans="4:6" s="2" customFormat="1" x14ac:dyDescent="0.5">
      <c r="F53" s="5"/>
    </row>
    <row r="56" spans="4:6" s="2" customFormat="1" x14ac:dyDescent="0.5">
      <c r="F56" s="4"/>
    </row>
    <row r="58" spans="4:6" s="2" customFormat="1" x14ac:dyDescent="0.5">
      <c r="F58" s="3"/>
    </row>
    <row r="59" spans="4:6" s="2" customFormat="1" x14ac:dyDescent="0.5">
      <c r="F59" s="4"/>
    </row>
    <row r="61" spans="4:6" s="2" customFormat="1" x14ac:dyDescent="0.5">
      <c r="F61" s="3"/>
    </row>
  </sheetData>
  <mergeCells count="5">
    <mergeCell ref="B2:L2"/>
    <mergeCell ref="B4:L4"/>
    <mergeCell ref="B5:L5"/>
    <mergeCell ref="B7:F7"/>
    <mergeCell ref="G7:L7"/>
  </mergeCells>
  <pageMargins left="0.39370078740157483" right="0.15748031496062992" top="0.47244094488188981" bottom="0.19685039370078741" header="0.31496062992125984" footer="0.31496062992125984"/>
  <pageSetup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BFB46-C886-484A-A71B-23E441FE45E4}">
  <sheetPr>
    <tabColor rgb="FF002060"/>
    <pageSetUpPr fitToPage="1"/>
  </sheetPr>
  <dimension ref="B1:O65"/>
  <sheetViews>
    <sheetView showGridLines="0" tabSelected="1" zoomScale="90" zoomScaleNormal="90" workbookViewId="0">
      <selection activeCell="K14" sqref="K14"/>
    </sheetView>
  </sheetViews>
  <sheetFormatPr baseColWidth="10" defaultColWidth="11.3984375" defaultRowHeight="15.55" x14ac:dyDescent="0.3"/>
  <cols>
    <col min="1" max="1" width="9.09765625" style="1" customWidth="1"/>
    <col min="2" max="2" width="46.296875" style="1" customWidth="1"/>
    <col min="3" max="3" width="2.09765625" style="1" customWidth="1"/>
    <col min="4" max="4" width="16.296875" style="1" bestFit="1" customWidth="1"/>
    <col min="5" max="5" width="2.69921875" style="1" customWidth="1"/>
    <col min="6" max="6" width="17.5" style="1" bestFit="1" customWidth="1"/>
    <col min="7" max="7" width="4.59765625" style="1" customWidth="1"/>
    <col min="8" max="8" width="17.5" style="40" bestFit="1" customWidth="1"/>
    <col min="9" max="9" width="4.5" style="1" customWidth="1"/>
    <col min="10" max="10" width="23.3984375" style="40" customWidth="1"/>
    <col min="11" max="11" width="23.3984375" style="1" customWidth="1"/>
    <col min="12" max="12" width="39.8984375" style="1" customWidth="1"/>
    <col min="13" max="13" width="14.69921875" style="1" bestFit="1" customWidth="1"/>
    <col min="14" max="14" width="18.296875" style="1" customWidth="1"/>
    <col min="15" max="15" width="15.3984375" style="1" bestFit="1" customWidth="1"/>
    <col min="16" max="16" width="14.09765625" style="1" bestFit="1" customWidth="1"/>
    <col min="17" max="256" width="11.3984375" style="1"/>
    <col min="257" max="257" width="2.69921875" style="1" customWidth="1"/>
    <col min="258" max="258" width="46.296875" style="1" customWidth="1"/>
    <col min="259" max="259" width="8.3984375" style="1" customWidth="1"/>
    <col min="260" max="260" width="18.296875" style="1" bestFit="1" customWidth="1"/>
    <col min="261" max="261" width="2.69921875" style="1" customWidth="1"/>
    <col min="262" max="262" width="18.69921875" style="1" bestFit="1" customWidth="1"/>
    <col min="263" max="263" width="1.8984375" style="1" customWidth="1"/>
    <col min="264" max="264" width="18.3984375" style="1" customWidth="1"/>
    <col min="265" max="265" width="9.8984375" style="1" customWidth="1"/>
    <col min="266" max="267" width="23.3984375" style="1" customWidth="1"/>
    <col min="268" max="268" width="39.8984375" style="1" customWidth="1"/>
    <col min="269" max="269" width="14.69921875" style="1" bestFit="1" customWidth="1"/>
    <col min="270" max="270" width="18.296875" style="1" customWidth="1"/>
    <col min="271" max="271" width="15.3984375" style="1" bestFit="1" customWidth="1"/>
    <col min="272" max="272" width="14.09765625" style="1" bestFit="1" customWidth="1"/>
    <col min="273" max="512" width="11.3984375" style="1"/>
    <col min="513" max="513" width="2.69921875" style="1" customWidth="1"/>
    <col min="514" max="514" width="46.296875" style="1" customWidth="1"/>
    <col min="515" max="515" width="8.3984375" style="1" customWidth="1"/>
    <col min="516" max="516" width="18.296875" style="1" bestFit="1" customWidth="1"/>
    <col min="517" max="517" width="2.69921875" style="1" customWidth="1"/>
    <col min="518" max="518" width="18.69921875" style="1" bestFit="1" customWidth="1"/>
    <col min="519" max="519" width="1.8984375" style="1" customWidth="1"/>
    <col min="520" max="520" width="18.3984375" style="1" customWidth="1"/>
    <col min="521" max="521" width="9.8984375" style="1" customWidth="1"/>
    <col min="522" max="523" width="23.3984375" style="1" customWidth="1"/>
    <col min="524" max="524" width="39.8984375" style="1" customWidth="1"/>
    <col min="525" max="525" width="14.69921875" style="1" bestFit="1" customWidth="1"/>
    <col min="526" max="526" width="18.296875" style="1" customWidth="1"/>
    <col min="527" max="527" width="15.3984375" style="1" bestFit="1" customWidth="1"/>
    <col min="528" max="528" width="14.09765625" style="1" bestFit="1" customWidth="1"/>
    <col min="529" max="768" width="11.3984375" style="1"/>
    <col min="769" max="769" width="2.69921875" style="1" customWidth="1"/>
    <col min="770" max="770" width="46.296875" style="1" customWidth="1"/>
    <col min="771" max="771" width="8.3984375" style="1" customWidth="1"/>
    <col min="772" max="772" width="18.296875" style="1" bestFit="1" customWidth="1"/>
    <col min="773" max="773" width="2.69921875" style="1" customWidth="1"/>
    <col min="774" max="774" width="18.69921875" style="1" bestFit="1" customWidth="1"/>
    <col min="775" max="775" width="1.8984375" style="1" customWidth="1"/>
    <col min="776" max="776" width="18.3984375" style="1" customWidth="1"/>
    <col min="777" max="777" width="9.8984375" style="1" customWidth="1"/>
    <col min="778" max="779" width="23.3984375" style="1" customWidth="1"/>
    <col min="780" max="780" width="39.8984375" style="1" customWidth="1"/>
    <col min="781" max="781" width="14.69921875" style="1" bestFit="1" customWidth="1"/>
    <col min="782" max="782" width="18.296875" style="1" customWidth="1"/>
    <col min="783" max="783" width="15.3984375" style="1" bestFit="1" customWidth="1"/>
    <col min="784" max="784" width="14.09765625" style="1" bestFit="1" customWidth="1"/>
    <col min="785" max="1024" width="11.3984375" style="1"/>
    <col min="1025" max="1025" width="2.69921875" style="1" customWidth="1"/>
    <col min="1026" max="1026" width="46.296875" style="1" customWidth="1"/>
    <col min="1027" max="1027" width="8.3984375" style="1" customWidth="1"/>
    <col min="1028" max="1028" width="18.296875" style="1" bestFit="1" customWidth="1"/>
    <col min="1029" max="1029" width="2.69921875" style="1" customWidth="1"/>
    <col min="1030" max="1030" width="18.69921875" style="1" bestFit="1" customWidth="1"/>
    <col min="1031" max="1031" width="1.8984375" style="1" customWidth="1"/>
    <col min="1032" max="1032" width="18.3984375" style="1" customWidth="1"/>
    <col min="1033" max="1033" width="9.8984375" style="1" customWidth="1"/>
    <col min="1034" max="1035" width="23.3984375" style="1" customWidth="1"/>
    <col min="1036" max="1036" width="39.8984375" style="1" customWidth="1"/>
    <col min="1037" max="1037" width="14.69921875" style="1" bestFit="1" customWidth="1"/>
    <col min="1038" max="1038" width="18.296875" style="1" customWidth="1"/>
    <col min="1039" max="1039" width="15.3984375" style="1" bestFit="1" customWidth="1"/>
    <col min="1040" max="1040" width="14.09765625" style="1" bestFit="1" customWidth="1"/>
    <col min="1041" max="1280" width="11.3984375" style="1"/>
    <col min="1281" max="1281" width="2.69921875" style="1" customWidth="1"/>
    <col min="1282" max="1282" width="46.296875" style="1" customWidth="1"/>
    <col min="1283" max="1283" width="8.3984375" style="1" customWidth="1"/>
    <col min="1284" max="1284" width="18.296875" style="1" bestFit="1" customWidth="1"/>
    <col min="1285" max="1285" width="2.69921875" style="1" customWidth="1"/>
    <col min="1286" max="1286" width="18.69921875" style="1" bestFit="1" customWidth="1"/>
    <col min="1287" max="1287" width="1.8984375" style="1" customWidth="1"/>
    <col min="1288" max="1288" width="18.3984375" style="1" customWidth="1"/>
    <col min="1289" max="1289" width="9.8984375" style="1" customWidth="1"/>
    <col min="1290" max="1291" width="23.3984375" style="1" customWidth="1"/>
    <col min="1292" max="1292" width="39.8984375" style="1" customWidth="1"/>
    <col min="1293" max="1293" width="14.69921875" style="1" bestFit="1" customWidth="1"/>
    <col min="1294" max="1294" width="18.296875" style="1" customWidth="1"/>
    <col min="1295" max="1295" width="15.3984375" style="1" bestFit="1" customWidth="1"/>
    <col min="1296" max="1296" width="14.09765625" style="1" bestFit="1" customWidth="1"/>
    <col min="1297" max="1536" width="11.3984375" style="1"/>
    <col min="1537" max="1537" width="2.69921875" style="1" customWidth="1"/>
    <col min="1538" max="1538" width="46.296875" style="1" customWidth="1"/>
    <col min="1539" max="1539" width="8.3984375" style="1" customWidth="1"/>
    <col min="1540" max="1540" width="18.296875" style="1" bestFit="1" customWidth="1"/>
    <col min="1541" max="1541" width="2.69921875" style="1" customWidth="1"/>
    <col min="1542" max="1542" width="18.69921875" style="1" bestFit="1" customWidth="1"/>
    <col min="1543" max="1543" width="1.8984375" style="1" customWidth="1"/>
    <col min="1544" max="1544" width="18.3984375" style="1" customWidth="1"/>
    <col min="1545" max="1545" width="9.8984375" style="1" customWidth="1"/>
    <col min="1546" max="1547" width="23.3984375" style="1" customWidth="1"/>
    <col min="1548" max="1548" width="39.8984375" style="1" customWidth="1"/>
    <col min="1549" max="1549" width="14.69921875" style="1" bestFit="1" customWidth="1"/>
    <col min="1550" max="1550" width="18.296875" style="1" customWidth="1"/>
    <col min="1551" max="1551" width="15.3984375" style="1" bestFit="1" customWidth="1"/>
    <col min="1552" max="1552" width="14.09765625" style="1" bestFit="1" customWidth="1"/>
    <col min="1553" max="1792" width="11.3984375" style="1"/>
    <col min="1793" max="1793" width="2.69921875" style="1" customWidth="1"/>
    <col min="1794" max="1794" width="46.296875" style="1" customWidth="1"/>
    <col min="1795" max="1795" width="8.3984375" style="1" customWidth="1"/>
    <col min="1796" max="1796" width="18.296875" style="1" bestFit="1" customWidth="1"/>
    <col min="1797" max="1797" width="2.69921875" style="1" customWidth="1"/>
    <col min="1798" max="1798" width="18.69921875" style="1" bestFit="1" customWidth="1"/>
    <col min="1799" max="1799" width="1.8984375" style="1" customWidth="1"/>
    <col min="1800" max="1800" width="18.3984375" style="1" customWidth="1"/>
    <col min="1801" max="1801" width="9.8984375" style="1" customWidth="1"/>
    <col min="1802" max="1803" width="23.3984375" style="1" customWidth="1"/>
    <col min="1804" max="1804" width="39.8984375" style="1" customWidth="1"/>
    <col min="1805" max="1805" width="14.69921875" style="1" bestFit="1" customWidth="1"/>
    <col min="1806" max="1806" width="18.296875" style="1" customWidth="1"/>
    <col min="1807" max="1807" width="15.3984375" style="1" bestFit="1" customWidth="1"/>
    <col min="1808" max="1808" width="14.09765625" style="1" bestFit="1" customWidth="1"/>
    <col min="1809" max="2048" width="11.3984375" style="1"/>
    <col min="2049" max="2049" width="2.69921875" style="1" customWidth="1"/>
    <col min="2050" max="2050" width="46.296875" style="1" customWidth="1"/>
    <col min="2051" max="2051" width="8.3984375" style="1" customWidth="1"/>
    <col min="2052" max="2052" width="18.296875" style="1" bestFit="1" customWidth="1"/>
    <col min="2053" max="2053" width="2.69921875" style="1" customWidth="1"/>
    <col min="2054" max="2054" width="18.69921875" style="1" bestFit="1" customWidth="1"/>
    <col min="2055" max="2055" width="1.8984375" style="1" customWidth="1"/>
    <col min="2056" max="2056" width="18.3984375" style="1" customWidth="1"/>
    <col min="2057" max="2057" width="9.8984375" style="1" customWidth="1"/>
    <col min="2058" max="2059" width="23.3984375" style="1" customWidth="1"/>
    <col min="2060" max="2060" width="39.8984375" style="1" customWidth="1"/>
    <col min="2061" max="2061" width="14.69921875" style="1" bestFit="1" customWidth="1"/>
    <col min="2062" max="2062" width="18.296875" style="1" customWidth="1"/>
    <col min="2063" max="2063" width="15.3984375" style="1" bestFit="1" customWidth="1"/>
    <col min="2064" max="2064" width="14.09765625" style="1" bestFit="1" customWidth="1"/>
    <col min="2065" max="2304" width="11.3984375" style="1"/>
    <col min="2305" max="2305" width="2.69921875" style="1" customWidth="1"/>
    <col min="2306" max="2306" width="46.296875" style="1" customWidth="1"/>
    <col min="2307" max="2307" width="8.3984375" style="1" customWidth="1"/>
    <col min="2308" max="2308" width="18.296875" style="1" bestFit="1" customWidth="1"/>
    <col min="2309" max="2309" width="2.69921875" style="1" customWidth="1"/>
    <col min="2310" max="2310" width="18.69921875" style="1" bestFit="1" customWidth="1"/>
    <col min="2311" max="2311" width="1.8984375" style="1" customWidth="1"/>
    <col min="2312" max="2312" width="18.3984375" style="1" customWidth="1"/>
    <col min="2313" max="2313" width="9.8984375" style="1" customWidth="1"/>
    <col min="2314" max="2315" width="23.3984375" style="1" customWidth="1"/>
    <col min="2316" max="2316" width="39.8984375" style="1" customWidth="1"/>
    <col min="2317" max="2317" width="14.69921875" style="1" bestFit="1" customWidth="1"/>
    <col min="2318" max="2318" width="18.296875" style="1" customWidth="1"/>
    <col min="2319" max="2319" width="15.3984375" style="1" bestFit="1" customWidth="1"/>
    <col min="2320" max="2320" width="14.09765625" style="1" bestFit="1" customWidth="1"/>
    <col min="2321" max="2560" width="11.3984375" style="1"/>
    <col min="2561" max="2561" width="2.69921875" style="1" customWidth="1"/>
    <col min="2562" max="2562" width="46.296875" style="1" customWidth="1"/>
    <col min="2563" max="2563" width="8.3984375" style="1" customWidth="1"/>
    <col min="2564" max="2564" width="18.296875" style="1" bestFit="1" customWidth="1"/>
    <col min="2565" max="2565" width="2.69921875" style="1" customWidth="1"/>
    <col min="2566" max="2566" width="18.69921875" style="1" bestFit="1" customWidth="1"/>
    <col min="2567" max="2567" width="1.8984375" style="1" customWidth="1"/>
    <col min="2568" max="2568" width="18.3984375" style="1" customWidth="1"/>
    <col min="2569" max="2569" width="9.8984375" style="1" customWidth="1"/>
    <col min="2570" max="2571" width="23.3984375" style="1" customWidth="1"/>
    <col min="2572" max="2572" width="39.8984375" style="1" customWidth="1"/>
    <col min="2573" max="2573" width="14.69921875" style="1" bestFit="1" customWidth="1"/>
    <col min="2574" max="2574" width="18.296875" style="1" customWidth="1"/>
    <col min="2575" max="2575" width="15.3984375" style="1" bestFit="1" customWidth="1"/>
    <col min="2576" max="2576" width="14.09765625" style="1" bestFit="1" customWidth="1"/>
    <col min="2577" max="2816" width="11.3984375" style="1"/>
    <col min="2817" max="2817" width="2.69921875" style="1" customWidth="1"/>
    <col min="2818" max="2818" width="46.296875" style="1" customWidth="1"/>
    <col min="2819" max="2819" width="8.3984375" style="1" customWidth="1"/>
    <col min="2820" max="2820" width="18.296875" style="1" bestFit="1" customWidth="1"/>
    <col min="2821" max="2821" width="2.69921875" style="1" customWidth="1"/>
    <col min="2822" max="2822" width="18.69921875" style="1" bestFit="1" customWidth="1"/>
    <col min="2823" max="2823" width="1.8984375" style="1" customWidth="1"/>
    <col min="2824" max="2824" width="18.3984375" style="1" customWidth="1"/>
    <col min="2825" max="2825" width="9.8984375" style="1" customWidth="1"/>
    <col min="2826" max="2827" width="23.3984375" style="1" customWidth="1"/>
    <col min="2828" max="2828" width="39.8984375" style="1" customWidth="1"/>
    <col min="2829" max="2829" width="14.69921875" style="1" bestFit="1" customWidth="1"/>
    <col min="2830" max="2830" width="18.296875" style="1" customWidth="1"/>
    <col min="2831" max="2831" width="15.3984375" style="1" bestFit="1" customWidth="1"/>
    <col min="2832" max="2832" width="14.09765625" style="1" bestFit="1" customWidth="1"/>
    <col min="2833" max="3072" width="11.3984375" style="1"/>
    <col min="3073" max="3073" width="2.69921875" style="1" customWidth="1"/>
    <col min="3074" max="3074" width="46.296875" style="1" customWidth="1"/>
    <col min="3075" max="3075" width="8.3984375" style="1" customWidth="1"/>
    <col min="3076" max="3076" width="18.296875" style="1" bestFit="1" customWidth="1"/>
    <col min="3077" max="3077" width="2.69921875" style="1" customWidth="1"/>
    <col min="3078" max="3078" width="18.69921875" style="1" bestFit="1" customWidth="1"/>
    <col min="3079" max="3079" width="1.8984375" style="1" customWidth="1"/>
    <col min="3080" max="3080" width="18.3984375" style="1" customWidth="1"/>
    <col min="3081" max="3081" width="9.8984375" style="1" customWidth="1"/>
    <col min="3082" max="3083" width="23.3984375" style="1" customWidth="1"/>
    <col min="3084" max="3084" width="39.8984375" style="1" customWidth="1"/>
    <col min="3085" max="3085" width="14.69921875" style="1" bestFit="1" customWidth="1"/>
    <col min="3086" max="3086" width="18.296875" style="1" customWidth="1"/>
    <col min="3087" max="3087" width="15.3984375" style="1" bestFit="1" customWidth="1"/>
    <col min="3088" max="3088" width="14.09765625" style="1" bestFit="1" customWidth="1"/>
    <col min="3089" max="3328" width="11.3984375" style="1"/>
    <col min="3329" max="3329" width="2.69921875" style="1" customWidth="1"/>
    <col min="3330" max="3330" width="46.296875" style="1" customWidth="1"/>
    <col min="3331" max="3331" width="8.3984375" style="1" customWidth="1"/>
    <col min="3332" max="3332" width="18.296875" style="1" bestFit="1" customWidth="1"/>
    <col min="3333" max="3333" width="2.69921875" style="1" customWidth="1"/>
    <col min="3334" max="3334" width="18.69921875" style="1" bestFit="1" customWidth="1"/>
    <col min="3335" max="3335" width="1.8984375" style="1" customWidth="1"/>
    <col min="3336" max="3336" width="18.3984375" style="1" customWidth="1"/>
    <col min="3337" max="3337" width="9.8984375" style="1" customWidth="1"/>
    <col min="3338" max="3339" width="23.3984375" style="1" customWidth="1"/>
    <col min="3340" max="3340" width="39.8984375" style="1" customWidth="1"/>
    <col min="3341" max="3341" width="14.69921875" style="1" bestFit="1" customWidth="1"/>
    <col min="3342" max="3342" width="18.296875" style="1" customWidth="1"/>
    <col min="3343" max="3343" width="15.3984375" style="1" bestFit="1" customWidth="1"/>
    <col min="3344" max="3344" width="14.09765625" style="1" bestFit="1" customWidth="1"/>
    <col min="3345" max="3584" width="11.3984375" style="1"/>
    <col min="3585" max="3585" width="2.69921875" style="1" customWidth="1"/>
    <col min="3586" max="3586" width="46.296875" style="1" customWidth="1"/>
    <col min="3587" max="3587" width="8.3984375" style="1" customWidth="1"/>
    <col min="3588" max="3588" width="18.296875" style="1" bestFit="1" customWidth="1"/>
    <col min="3589" max="3589" width="2.69921875" style="1" customWidth="1"/>
    <col min="3590" max="3590" width="18.69921875" style="1" bestFit="1" customWidth="1"/>
    <col min="3591" max="3591" width="1.8984375" style="1" customWidth="1"/>
    <col min="3592" max="3592" width="18.3984375" style="1" customWidth="1"/>
    <col min="3593" max="3593" width="9.8984375" style="1" customWidth="1"/>
    <col min="3594" max="3595" width="23.3984375" style="1" customWidth="1"/>
    <col min="3596" max="3596" width="39.8984375" style="1" customWidth="1"/>
    <col min="3597" max="3597" width="14.69921875" style="1" bestFit="1" customWidth="1"/>
    <col min="3598" max="3598" width="18.296875" style="1" customWidth="1"/>
    <col min="3599" max="3599" width="15.3984375" style="1" bestFit="1" customWidth="1"/>
    <col min="3600" max="3600" width="14.09765625" style="1" bestFit="1" customWidth="1"/>
    <col min="3601" max="3840" width="11.3984375" style="1"/>
    <col min="3841" max="3841" width="2.69921875" style="1" customWidth="1"/>
    <col min="3842" max="3842" width="46.296875" style="1" customWidth="1"/>
    <col min="3843" max="3843" width="8.3984375" style="1" customWidth="1"/>
    <col min="3844" max="3844" width="18.296875" style="1" bestFit="1" customWidth="1"/>
    <col min="3845" max="3845" width="2.69921875" style="1" customWidth="1"/>
    <col min="3846" max="3846" width="18.69921875" style="1" bestFit="1" customWidth="1"/>
    <col min="3847" max="3847" width="1.8984375" style="1" customWidth="1"/>
    <col min="3848" max="3848" width="18.3984375" style="1" customWidth="1"/>
    <col min="3849" max="3849" width="9.8984375" style="1" customWidth="1"/>
    <col min="3850" max="3851" width="23.3984375" style="1" customWidth="1"/>
    <col min="3852" max="3852" width="39.8984375" style="1" customWidth="1"/>
    <col min="3853" max="3853" width="14.69921875" style="1" bestFit="1" customWidth="1"/>
    <col min="3854" max="3854" width="18.296875" style="1" customWidth="1"/>
    <col min="3855" max="3855" width="15.3984375" style="1" bestFit="1" customWidth="1"/>
    <col min="3856" max="3856" width="14.09765625" style="1" bestFit="1" customWidth="1"/>
    <col min="3857" max="4096" width="11.3984375" style="1"/>
    <col min="4097" max="4097" width="2.69921875" style="1" customWidth="1"/>
    <col min="4098" max="4098" width="46.296875" style="1" customWidth="1"/>
    <col min="4099" max="4099" width="8.3984375" style="1" customWidth="1"/>
    <col min="4100" max="4100" width="18.296875" style="1" bestFit="1" customWidth="1"/>
    <col min="4101" max="4101" width="2.69921875" style="1" customWidth="1"/>
    <col min="4102" max="4102" width="18.69921875" style="1" bestFit="1" customWidth="1"/>
    <col min="4103" max="4103" width="1.8984375" style="1" customWidth="1"/>
    <col min="4104" max="4104" width="18.3984375" style="1" customWidth="1"/>
    <col min="4105" max="4105" width="9.8984375" style="1" customWidth="1"/>
    <col min="4106" max="4107" width="23.3984375" style="1" customWidth="1"/>
    <col min="4108" max="4108" width="39.8984375" style="1" customWidth="1"/>
    <col min="4109" max="4109" width="14.69921875" style="1" bestFit="1" customWidth="1"/>
    <col min="4110" max="4110" width="18.296875" style="1" customWidth="1"/>
    <col min="4111" max="4111" width="15.3984375" style="1" bestFit="1" customWidth="1"/>
    <col min="4112" max="4112" width="14.09765625" style="1" bestFit="1" customWidth="1"/>
    <col min="4113" max="4352" width="11.3984375" style="1"/>
    <col min="4353" max="4353" width="2.69921875" style="1" customWidth="1"/>
    <col min="4354" max="4354" width="46.296875" style="1" customWidth="1"/>
    <col min="4355" max="4355" width="8.3984375" style="1" customWidth="1"/>
    <col min="4356" max="4356" width="18.296875" style="1" bestFit="1" customWidth="1"/>
    <col min="4357" max="4357" width="2.69921875" style="1" customWidth="1"/>
    <col min="4358" max="4358" width="18.69921875" style="1" bestFit="1" customWidth="1"/>
    <col min="4359" max="4359" width="1.8984375" style="1" customWidth="1"/>
    <col min="4360" max="4360" width="18.3984375" style="1" customWidth="1"/>
    <col min="4361" max="4361" width="9.8984375" style="1" customWidth="1"/>
    <col min="4362" max="4363" width="23.3984375" style="1" customWidth="1"/>
    <col min="4364" max="4364" width="39.8984375" style="1" customWidth="1"/>
    <col min="4365" max="4365" width="14.69921875" style="1" bestFit="1" customWidth="1"/>
    <col min="4366" max="4366" width="18.296875" style="1" customWidth="1"/>
    <col min="4367" max="4367" width="15.3984375" style="1" bestFit="1" customWidth="1"/>
    <col min="4368" max="4368" width="14.09765625" style="1" bestFit="1" customWidth="1"/>
    <col min="4369" max="4608" width="11.3984375" style="1"/>
    <col min="4609" max="4609" width="2.69921875" style="1" customWidth="1"/>
    <col min="4610" max="4610" width="46.296875" style="1" customWidth="1"/>
    <col min="4611" max="4611" width="8.3984375" style="1" customWidth="1"/>
    <col min="4612" max="4612" width="18.296875" style="1" bestFit="1" customWidth="1"/>
    <col min="4613" max="4613" width="2.69921875" style="1" customWidth="1"/>
    <col min="4614" max="4614" width="18.69921875" style="1" bestFit="1" customWidth="1"/>
    <col min="4615" max="4615" width="1.8984375" style="1" customWidth="1"/>
    <col min="4616" max="4616" width="18.3984375" style="1" customWidth="1"/>
    <col min="4617" max="4617" width="9.8984375" style="1" customWidth="1"/>
    <col min="4618" max="4619" width="23.3984375" style="1" customWidth="1"/>
    <col min="4620" max="4620" width="39.8984375" style="1" customWidth="1"/>
    <col min="4621" max="4621" width="14.69921875" style="1" bestFit="1" customWidth="1"/>
    <col min="4622" max="4622" width="18.296875" style="1" customWidth="1"/>
    <col min="4623" max="4623" width="15.3984375" style="1" bestFit="1" customWidth="1"/>
    <col min="4624" max="4624" width="14.09765625" style="1" bestFit="1" customWidth="1"/>
    <col min="4625" max="4864" width="11.3984375" style="1"/>
    <col min="4865" max="4865" width="2.69921875" style="1" customWidth="1"/>
    <col min="4866" max="4866" width="46.296875" style="1" customWidth="1"/>
    <col min="4867" max="4867" width="8.3984375" style="1" customWidth="1"/>
    <col min="4868" max="4868" width="18.296875" style="1" bestFit="1" customWidth="1"/>
    <col min="4869" max="4869" width="2.69921875" style="1" customWidth="1"/>
    <col min="4870" max="4870" width="18.69921875" style="1" bestFit="1" customWidth="1"/>
    <col min="4871" max="4871" width="1.8984375" style="1" customWidth="1"/>
    <col min="4872" max="4872" width="18.3984375" style="1" customWidth="1"/>
    <col min="4873" max="4873" width="9.8984375" style="1" customWidth="1"/>
    <col min="4874" max="4875" width="23.3984375" style="1" customWidth="1"/>
    <col min="4876" max="4876" width="39.8984375" style="1" customWidth="1"/>
    <col min="4877" max="4877" width="14.69921875" style="1" bestFit="1" customWidth="1"/>
    <col min="4878" max="4878" width="18.296875" style="1" customWidth="1"/>
    <col min="4879" max="4879" width="15.3984375" style="1" bestFit="1" customWidth="1"/>
    <col min="4880" max="4880" width="14.09765625" style="1" bestFit="1" customWidth="1"/>
    <col min="4881" max="5120" width="11.3984375" style="1"/>
    <col min="5121" max="5121" width="2.69921875" style="1" customWidth="1"/>
    <col min="5122" max="5122" width="46.296875" style="1" customWidth="1"/>
    <col min="5123" max="5123" width="8.3984375" style="1" customWidth="1"/>
    <col min="5124" max="5124" width="18.296875" style="1" bestFit="1" customWidth="1"/>
    <col min="5125" max="5125" width="2.69921875" style="1" customWidth="1"/>
    <col min="5126" max="5126" width="18.69921875" style="1" bestFit="1" customWidth="1"/>
    <col min="5127" max="5127" width="1.8984375" style="1" customWidth="1"/>
    <col min="5128" max="5128" width="18.3984375" style="1" customWidth="1"/>
    <col min="5129" max="5129" width="9.8984375" style="1" customWidth="1"/>
    <col min="5130" max="5131" width="23.3984375" style="1" customWidth="1"/>
    <col min="5132" max="5132" width="39.8984375" style="1" customWidth="1"/>
    <col min="5133" max="5133" width="14.69921875" style="1" bestFit="1" customWidth="1"/>
    <col min="5134" max="5134" width="18.296875" style="1" customWidth="1"/>
    <col min="5135" max="5135" width="15.3984375" style="1" bestFit="1" customWidth="1"/>
    <col min="5136" max="5136" width="14.09765625" style="1" bestFit="1" customWidth="1"/>
    <col min="5137" max="5376" width="11.3984375" style="1"/>
    <col min="5377" max="5377" width="2.69921875" style="1" customWidth="1"/>
    <col min="5378" max="5378" width="46.296875" style="1" customWidth="1"/>
    <col min="5379" max="5379" width="8.3984375" style="1" customWidth="1"/>
    <col min="5380" max="5380" width="18.296875" style="1" bestFit="1" customWidth="1"/>
    <col min="5381" max="5381" width="2.69921875" style="1" customWidth="1"/>
    <col min="5382" max="5382" width="18.69921875" style="1" bestFit="1" customWidth="1"/>
    <col min="5383" max="5383" width="1.8984375" style="1" customWidth="1"/>
    <col min="5384" max="5384" width="18.3984375" style="1" customWidth="1"/>
    <col min="5385" max="5385" width="9.8984375" style="1" customWidth="1"/>
    <col min="5386" max="5387" width="23.3984375" style="1" customWidth="1"/>
    <col min="5388" max="5388" width="39.8984375" style="1" customWidth="1"/>
    <col min="5389" max="5389" width="14.69921875" style="1" bestFit="1" customWidth="1"/>
    <col min="5390" max="5390" width="18.296875" style="1" customWidth="1"/>
    <col min="5391" max="5391" width="15.3984375" style="1" bestFit="1" customWidth="1"/>
    <col min="5392" max="5392" width="14.09765625" style="1" bestFit="1" customWidth="1"/>
    <col min="5393" max="5632" width="11.3984375" style="1"/>
    <col min="5633" max="5633" width="2.69921875" style="1" customWidth="1"/>
    <col min="5634" max="5634" width="46.296875" style="1" customWidth="1"/>
    <col min="5635" max="5635" width="8.3984375" style="1" customWidth="1"/>
    <col min="5636" max="5636" width="18.296875" style="1" bestFit="1" customWidth="1"/>
    <col min="5637" max="5637" width="2.69921875" style="1" customWidth="1"/>
    <col min="5638" max="5638" width="18.69921875" style="1" bestFit="1" customWidth="1"/>
    <col min="5639" max="5639" width="1.8984375" style="1" customWidth="1"/>
    <col min="5640" max="5640" width="18.3984375" style="1" customWidth="1"/>
    <col min="5641" max="5641" width="9.8984375" style="1" customWidth="1"/>
    <col min="5642" max="5643" width="23.3984375" style="1" customWidth="1"/>
    <col min="5644" max="5644" width="39.8984375" style="1" customWidth="1"/>
    <col min="5645" max="5645" width="14.69921875" style="1" bestFit="1" customWidth="1"/>
    <col min="5646" max="5646" width="18.296875" style="1" customWidth="1"/>
    <col min="5647" max="5647" width="15.3984375" style="1" bestFit="1" customWidth="1"/>
    <col min="5648" max="5648" width="14.09765625" style="1" bestFit="1" customWidth="1"/>
    <col min="5649" max="5888" width="11.3984375" style="1"/>
    <col min="5889" max="5889" width="2.69921875" style="1" customWidth="1"/>
    <col min="5890" max="5890" width="46.296875" style="1" customWidth="1"/>
    <col min="5891" max="5891" width="8.3984375" style="1" customWidth="1"/>
    <col min="5892" max="5892" width="18.296875" style="1" bestFit="1" customWidth="1"/>
    <col min="5893" max="5893" width="2.69921875" style="1" customWidth="1"/>
    <col min="5894" max="5894" width="18.69921875" style="1" bestFit="1" customWidth="1"/>
    <col min="5895" max="5895" width="1.8984375" style="1" customWidth="1"/>
    <col min="5896" max="5896" width="18.3984375" style="1" customWidth="1"/>
    <col min="5897" max="5897" width="9.8984375" style="1" customWidth="1"/>
    <col min="5898" max="5899" width="23.3984375" style="1" customWidth="1"/>
    <col min="5900" max="5900" width="39.8984375" style="1" customWidth="1"/>
    <col min="5901" max="5901" width="14.69921875" style="1" bestFit="1" customWidth="1"/>
    <col min="5902" max="5902" width="18.296875" style="1" customWidth="1"/>
    <col min="5903" max="5903" width="15.3984375" style="1" bestFit="1" customWidth="1"/>
    <col min="5904" max="5904" width="14.09765625" style="1" bestFit="1" customWidth="1"/>
    <col min="5905" max="6144" width="11.3984375" style="1"/>
    <col min="6145" max="6145" width="2.69921875" style="1" customWidth="1"/>
    <col min="6146" max="6146" width="46.296875" style="1" customWidth="1"/>
    <col min="6147" max="6147" width="8.3984375" style="1" customWidth="1"/>
    <col min="6148" max="6148" width="18.296875" style="1" bestFit="1" customWidth="1"/>
    <col min="6149" max="6149" width="2.69921875" style="1" customWidth="1"/>
    <col min="6150" max="6150" width="18.69921875" style="1" bestFit="1" customWidth="1"/>
    <col min="6151" max="6151" width="1.8984375" style="1" customWidth="1"/>
    <col min="6152" max="6152" width="18.3984375" style="1" customWidth="1"/>
    <col min="6153" max="6153" width="9.8984375" style="1" customWidth="1"/>
    <col min="6154" max="6155" width="23.3984375" style="1" customWidth="1"/>
    <col min="6156" max="6156" width="39.8984375" style="1" customWidth="1"/>
    <col min="6157" max="6157" width="14.69921875" style="1" bestFit="1" customWidth="1"/>
    <col min="6158" max="6158" width="18.296875" style="1" customWidth="1"/>
    <col min="6159" max="6159" width="15.3984375" style="1" bestFit="1" customWidth="1"/>
    <col min="6160" max="6160" width="14.09765625" style="1" bestFit="1" customWidth="1"/>
    <col min="6161" max="6400" width="11.3984375" style="1"/>
    <col min="6401" max="6401" width="2.69921875" style="1" customWidth="1"/>
    <col min="6402" max="6402" width="46.296875" style="1" customWidth="1"/>
    <col min="6403" max="6403" width="8.3984375" style="1" customWidth="1"/>
    <col min="6404" max="6404" width="18.296875" style="1" bestFit="1" customWidth="1"/>
    <col min="6405" max="6405" width="2.69921875" style="1" customWidth="1"/>
    <col min="6406" max="6406" width="18.69921875" style="1" bestFit="1" customWidth="1"/>
    <col min="6407" max="6407" width="1.8984375" style="1" customWidth="1"/>
    <col min="6408" max="6408" width="18.3984375" style="1" customWidth="1"/>
    <col min="6409" max="6409" width="9.8984375" style="1" customWidth="1"/>
    <col min="6410" max="6411" width="23.3984375" style="1" customWidth="1"/>
    <col min="6412" max="6412" width="39.8984375" style="1" customWidth="1"/>
    <col min="6413" max="6413" width="14.69921875" style="1" bestFit="1" customWidth="1"/>
    <col min="6414" max="6414" width="18.296875" style="1" customWidth="1"/>
    <col min="6415" max="6415" width="15.3984375" style="1" bestFit="1" customWidth="1"/>
    <col min="6416" max="6416" width="14.09765625" style="1" bestFit="1" customWidth="1"/>
    <col min="6417" max="6656" width="11.3984375" style="1"/>
    <col min="6657" max="6657" width="2.69921875" style="1" customWidth="1"/>
    <col min="6658" max="6658" width="46.296875" style="1" customWidth="1"/>
    <col min="6659" max="6659" width="8.3984375" style="1" customWidth="1"/>
    <col min="6660" max="6660" width="18.296875" style="1" bestFit="1" customWidth="1"/>
    <col min="6661" max="6661" width="2.69921875" style="1" customWidth="1"/>
    <col min="6662" max="6662" width="18.69921875" style="1" bestFit="1" customWidth="1"/>
    <col min="6663" max="6663" width="1.8984375" style="1" customWidth="1"/>
    <col min="6664" max="6664" width="18.3984375" style="1" customWidth="1"/>
    <col min="6665" max="6665" width="9.8984375" style="1" customWidth="1"/>
    <col min="6666" max="6667" width="23.3984375" style="1" customWidth="1"/>
    <col min="6668" max="6668" width="39.8984375" style="1" customWidth="1"/>
    <col min="6669" max="6669" width="14.69921875" style="1" bestFit="1" customWidth="1"/>
    <col min="6670" max="6670" width="18.296875" style="1" customWidth="1"/>
    <col min="6671" max="6671" width="15.3984375" style="1" bestFit="1" customWidth="1"/>
    <col min="6672" max="6672" width="14.09765625" style="1" bestFit="1" customWidth="1"/>
    <col min="6673" max="6912" width="11.3984375" style="1"/>
    <col min="6913" max="6913" width="2.69921875" style="1" customWidth="1"/>
    <col min="6914" max="6914" width="46.296875" style="1" customWidth="1"/>
    <col min="6915" max="6915" width="8.3984375" style="1" customWidth="1"/>
    <col min="6916" max="6916" width="18.296875" style="1" bestFit="1" customWidth="1"/>
    <col min="6917" max="6917" width="2.69921875" style="1" customWidth="1"/>
    <col min="6918" max="6918" width="18.69921875" style="1" bestFit="1" customWidth="1"/>
    <col min="6919" max="6919" width="1.8984375" style="1" customWidth="1"/>
    <col min="6920" max="6920" width="18.3984375" style="1" customWidth="1"/>
    <col min="6921" max="6921" width="9.8984375" style="1" customWidth="1"/>
    <col min="6922" max="6923" width="23.3984375" style="1" customWidth="1"/>
    <col min="6924" max="6924" width="39.8984375" style="1" customWidth="1"/>
    <col min="6925" max="6925" width="14.69921875" style="1" bestFit="1" customWidth="1"/>
    <col min="6926" max="6926" width="18.296875" style="1" customWidth="1"/>
    <col min="6927" max="6927" width="15.3984375" style="1" bestFit="1" customWidth="1"/>
    <col min="6928" max="6928" width="14.09765625" style="1" bestFit="1" customWidth="1"/>
    <col min="6929" max="7168" width="11.3984375" style="1"/>
    <col min="7169" max="7169" width="2.69921875" style="1" customWidth="1"/>
    <col min="7170" max="7170" width="46.296875" style="1" customWidth="1"/>
    <col min="7171" max="7171" width="8.3984375" style="1" customWidth="1"/>
    <col min="7172" max="7172" width="18.296875" style="1" bestFit="1" customWidth="1"/>
    <col min="7173" max="7173" width="2.69921875" style="1" customWidth="1"/>
    <col min="7174" max="7174" width="18.69921875" style="1" bestFit="1" customWidth="1"/>
    <col min="7175" max="7175" width="1.8984375" style="1" customWidth="1"/>
    <col min="7176" max="7176" width="18.3984375" style="1" customWidth="1"/>
    <col min="7177" max="7177" width="9.8984375" style="1" customWidth="1"/>
    <col min="7178" max="7179" width="23.3984375" style="1" customWidth="1"/>
    <col min="7180" max="7180" width="39.8984375" style="1" customWidth="1"/>
    <col min="7181" max="7181" width="14.69921875" style="1" bestFit="1" customWidth="1"/>
    <col min="7182" max="7182" width="18.296875" style="1" customWidth="1"/>
    <col min="7183" max="7183" width="15.3984375" style="1" bestFit="1" customWidth="1"/>
    <col min="7184" max="7184" width="14.09765625" style="1" bestFit="1" customWidth="1"/>
    <col min="7185" max="7424" width="11.3984375" style="1"/>
    <col min="7425" max="7425" width="2.69921875" style="1" customWidth="1"/>
    <col min="7426" max="7426" width="46.296875" style="1" customWidth="1"/>
    <col min="7427" max="7427" width="8.3984375" style="1" customWidth="1"/>
    <col min="7428" max="7428" width="18.296875" style="1" bestFit="1" customWidth="1"/>
    <col min="7429" max="7429" width="2.69921875" style="1" customWidth="1"/>
    <col min="7430" max="7430" width="18.69921875" style="1" bestFit="1" customWidth="1"/>
    <col min="7431" max="7431" width="1.8984375" style="1" customWidth="1"/>
    <col min="7432" max="7432" width="18.3984375" style="1" customWidth="1"/>
    <col min="7433" max="7433" width="9.8984375" style="1" customWidth="1"/>
    <col min="7434" max="7435" width="23.3984375" style="1" customWidth="1"/>
    <col min="7436" max="7436" width="39.8984375" style="1" customWidth="1"/>
    <col min="7437" max="7437" width="14.69921875" style="1" bestFit="1" customWidth="1"/>
    <col min="7438" max="7438" width="18.296875" style="1" customWidth="1"/>
    <col min="7439" max="7439" width="15.3984375" style="1" bestFit="1" customWidth="1"/>
    <col min="7440" max="7440" width="14.09765625" style="1" bestFit="1" customWidth="1"/>
    <col min="7441" max="7680" width="11.3984375" style="1"/>
    <col min="7681" max="7681" width="2.69921875" style="1" customWidth="1"/>
    <col min="7682" max="7682" width="46.296875" style="1" customWidth="1"/>
    <col min="7683" max="7683" width="8.3984375" style="1" customWidth="1"/>
    <col min="7684" max="7684" width="18.296875" style="1" bestFit="1" customWidth="1"/>
    <col min="7685" max="7685" width="2.69921875" style="1" customWidth="1"/>
    <col min="7686" max="7686" width="18.69921875" style="1" bestFit="1" customWidth="1"/>
    <col min="7687" max="7687" width="1.8984375" style="1" customWidth="1"/>
    <col min="7688" max="7688" width="18.3984375" style="1" customWidth="1"/>
    <col min="7689" max="7689" width="9.8984375" style="1" customWidth="1"/>
    <col min="7690" max="7691" width="23.3984375" style="1" customWidth="1"/>
    <col min="7692" max="7692" width="39.8984375" style="1" customWidth="1"/>
    <col min="7693" max="7693" width="14.69921875" style="1" bestFit="1" customWidth="1"/>
    <col min="7694" max="7694" width="18.296875" style="1" customWidth="1"/>
    <col min="7695" max="7695" width="15.3984375" style="1" bestFit="1" customWidth="1"/>
    <col min="7696" max="7696" width="14.09765625" style="1" bestFit="1" customWidth="1"/>
    <col min="7697" max="7936" width="11.3984375" style="1"/>
    <col min="7937" max="7937" width="2.69921875" style="1" customWidth="1"/>
    <col min="7938" max="7938" width="46.296875" style="1" customWidth="1"/>
    <col min="7939" max="7939" width="8.3984375" style="1" customWidth="1"/>
    <col min="7940" max="7940" width="18.296875" style="1" bestFit="1" customWidth="1"/>
    <col min="7941" max="7941" width="2.69921875" style="1" customWidth="1"/>
    <col min="7942" max="7942" width="18.69921875" style="1" bestFit="1" customWidth="1"/>
    <col min="7943" max="7943" width="1.8984375" style="1" customWidth="1"/>
    <col min="7944" max="7944" width="18.3984375" style="1" customWidth="1"/>
    <col min="7945" max="7945" width="9.8984375" style="1" customWidth="1"/>
    <col min="7946" max="7947" width="23.3984375" style="1" customWidth="1"/>
    <col min="7948" max="7948" width="39.8984375" style="1" customWidth="1"/>
    <col min="7949" max="7949" width="14.69921875" style="1" bestFit="1" customWidth="1"/>
    <col min="7950" max="7950" width="18.296875" style="1" customWidth="1"/>
    <col min="7951" max="7951" width="15.3984375" style="1" bestFit="1" customWidth="1"/>
    <col min="7952" max="7952" width="14.09765625" style="1" bestFit="1" customWidth="1"/>
    <col min="7953" max="8192" width="11.3984375" style="1"/>
    <col min="8193" max="8193" width="2.69921875" style="1" customWidth="1"/>
    <col min="8194" max="8194" width="46.296875" style="1" customWidth="1"/>
    <col min="8195" max="8195" width="8.3984375" style="1" customWidth="1"/>
    <col min="8196" max="8196" width="18.296875" style="1" bestFit="1" customWidth="1"/>
    <col min="8197" max="8197" width="2.69921875" style="1" customWidth="1"/>
    <col min="8198" max="8198" width="18.69921875" style="1" bestFit="1" customWidth="1"/>
    <col min="8199" max="8199" width="1.8984375" style="1" customWidth="1"/>
    <col min="8200" max="8200" width="18.3984375" style="1" customWidth="1"/>
    <col min="8201" max="8201" width="9.8984375" style="1" customWidth="1"/>
    <col min="8202" max="8203" width="23.3984375" style="1" customWidth="1"/>
    <col min="8204" max="8204" width="39.8984375" style="1" customWidth="1"/>
    <col min="8205" max="8205" width="14.69921875" style="1" bestFit="1" customWidth="1"/>
    <col min="8206" max="8206" width="18.296875" style="1" customWidth="1"/>
    <col min="8207" max="8207" width="15.3984375" style="1" bestFit="1" customWidth="1"/>
    <col min="8208" max="8208" width="14.09765625" style="1" bestFit="1" customWidth="1"/>
    <col min="8209" max="8448" width="11.3984375" style="1"/>
    <col min="8449" max="8449" width="2.69921875" style="1" customWidth="1"/>
    <col min="8450" max="8450" width="46.296875" style="1" customWidth="1"/>
    <col min="8451" max="8451" width="8.3984375" style="1" customWidth="1"/>
    <col min="8452" max="8452" width="18.296875" style="1" bestFit="1" customWidth="1"/>
    <col min="8453" max="8453" width="2.69921875" style="1" customWidth="1"/>
    <col min="8454" max="8454" width="18.69921875" style="1" bestFit="1" customWidth="1"/>
    <col min="8455" max="8455" width="1.8984375" style="1" customWidth="1"/>
    <col min="8456" max="8456" width="18.3984375" style="1" customWidth="1"/>
    <col min="8457" max="8457" width="9.8984375" style="1" customWidth="1"/>
    <col min="8458" max="8459" width="23.3984375" style="1" customWidth="1"/>
    <col min="8460" max="8460" width="39.8984375" style="1" customWidth="1"/>
    <col min="8461" max="8461" width="14.69921875" style="1" bestFit="1" customWidth="1"/>
    <col min="8462" max="8462" width="18.296875" style="1" customWidth="1"/>
    <col min="8463" max="8463" width="15.3984375" style="1" bestFit="1" customWidth="1"/>
    <col min="8464" max="8464" width="14.09765625" style="1" bestFit="1" customWidth="1"/>
    <col min="8465" max="8704" width="11.3984375" style="1"/>
    <col min="8705" max="8705" width="2.69921875" style="1" customWidth="1"/>
    <col min="8706" max="8706" width="46.296875" style="1" customWidth="1"/>
    <col min="8707" max="8707" width="8.3984375" style="1" customWidth="1"/>
    <col min="8708" max="8708" width="18.296875" style="1" bestFit="1" customWidth="1"/>
    <col min="8709" max="8709" width="2.69921875" style="1" customWidth="1"/>
    <col min="8710" max="8710" width="18.69921875" style="1" bestFit="1" customWidth="1"/>
    <col min="8711" max="8711" width="1.8984375" style="1" customWidth="1"/>
    <col min="8712" max="8712" width="18.3984375" style="1" customWidth="1"/>
    <col min="8713" max="8713" width="9.8984375" style="1" customWidth="1"/>
    <col min="8714" max="8715" width="23.3984375" style="1" customWidth="1"/>
    <col min="8716" max="8716" width="39.8984375" style="1" customWidth="1"/>
    <col min="8717" max="8717" width="14.69921875" style="1" bestFit="1" customWidth="1"/>
    <col min="8718" max="8718" width="18.296875" style="1" customWidth="1"/>
    <col min="8719" max="8719" width="15.3984375" style="1" bestFit="1" customWidth="1"/>
    <col min="8720" max="8720" width="14.09765625" style="1" bestFit="1" customWidth="1"/>
    <col min="8721" max="8960" width="11.3984375" style="1"/>
    <col min="8961" max="8961" width="2.69921875" style="1" customWidth="1"/>
    <col min="8962" max="8962" width="46.296875" style="1" customWidth="1"/>
    <col min="8963" max="8963" width="8.3984375" style="1" customWidth="1"/>
    <col min="8964" max="8964" width="18.296875" style="1" bestFit="1" customWidth="1"/>
    <col min="8965" max="8965" width="2.69921875" style="1" customWidth="1"/>
    <col min="8966" max="8966" width="18.69921875" style="1" bestFit="1" customWidth="1"/>
    <col min="8967" max="8967" width="1.8984375" style="1" customWidth="1"/>
    <col min="8968" max="8968" width="18.3984375" style="1" customWidth="1"/>
    <col min="8969" max="8969" width="9.8984375" style="1" customWidth="1"/>
    <col min="8970" max="8971" width="23.3984375" style="1" customWidth="1"/>
    <col min="8972" max="8972" width="39.8984375" style="1" customWidth="1"/>
    <col min="8973" max="8973" width="14.69921875" style="1" bestFit="1" customWidth="1"/>
    <col min="8974" max="8974" width="18.296875" style="1" customWidth="1"/>
    <col min="8975" max="8975" width="15.3984375" style="1" bestFit="1" customWidth="1"/>
    <col min="8976" max="8976" width="14.09765625" style="1" bestFit="1" customWidth="1"/>
    <col min="8977" max="9216" width="11.3984375" style="1"/>
    <col min="9217" max="9217" width="2.69921875" style="1" customWidth="1"/>
    <col min="9218" max="9218" width="46.296875" style="1" customWidth="1"/>
    <col min="9219" max="9219" width="8.3984375" style="1" customWidth="1"/>
    <col min="9220" max="9220" width="18.296875" style="1" bestFit="1" customWidth="1"/>
    <col min="9221" max="9221" width="2.69921875" style="1" customWidth="1"/>
    <col min="9222" max="9222" width="18.69921875" style="1" bestFit="1" customWidth="1"/>
    <col min="9223" max="9223" width="1.8984375" style="1" customWidth="1"/>
    <col min="9224" max="9224" width="18.3984375" style="1" customWidth="1"/>
    <col min="9225" max="9225" width="9.8984375" style="1" customWidth="1"/>
    <col min="9226" max="9227" width="23.3984375" style="1" customWidth="1"/>
    <col min="9228" max="9228" width="39.8984375" style="1" customWidth="1"/>
    <col min="9229" max="9229" width="14.69921875" style="1" bestFit="1" customWidth="1"/>
    <col min="9230" max="9230" width="18.296875" style="1" customWidth="1"/>
    <col min="9231" max="9231" width="15.3984375" style="1" bestFit="1" customWidth="1"/>
    <col min="9232" max="9232" width="14.09765625" style="1" bestFit="1" customWidth="1"/>
    <col min="9233" max="9472" width="11.3984375" style="1"/>
    <col min="9473" max="9473" width="2.69921875" style="1" customWidth="1"/>
    <col min="9474" max="9474" width="46.296875" style="1" customWidth="1"/>
    <col min="9475" max="9475" width="8.3984375" style="1" customWidth="1"/>
    <col min="9476" max="9476" width="18.296875" style="1" bestFit="1" customWidth="1"/>
    <col min="9477" max="9477" width="2.69921875" style="1" customWidth="1"/>
    <col min="9478" max="9478" width="18.69921875" style="1" bestFit="1" customWidth="1"/>
    <col min="9479" max="9479" width="1.8984375" style="1" customWidth="1"/>
    <col min="9480" max="9480" width="18.3984375" style="1" customWidth="1"/>
    <col min="9481" max="9481" width="9.8984375" style="1" customWidth="1"/>
    <col min="9482" max="9483" width="23.3984375" style="1" customWidth="1"/>
    <col min="9484" max="9484" width="39.8984375" style="1" customWidth="1"/>
    <col min="9485" max="9485" width="14.69921875" style="1" bestFit="1" customWidth="1"/>
    <col min="9486" max="9486" width="18.296875" style="1" customWidth="1"/>
    <col min="9487" max="9487" width="15.3984375" style="1" bestFit="1" customWidth="1"/>
    <col min="9488" max="9488" width="14.09765625" style="1" bestFit="1" customWidth="1"/>
    <col min="9489" max="9728" width="11.3984375" style="1"/>
    <col min="9729" max="9729" width="2.69921875" style="1" customWidth="1"/>
    <col min="9730" max="9730" width="46.296875" style="1" customWidth="1"/>
    <col min="9731" max="9731" width="8.3984375" style="1" customWidth="1"/>
    <col min="9732" max="9732" width="18.296875" style="1" bestFit="1" customWidth="1"/>
    <col min="9733" max="9733" width="2.69921875" style="1" customWidth="1"/>
    <col min="9734" max="9734" width="18.69921875" style="1" bestFit="1" customWidth="1"/>
    <col min="9735" max="9735" width="1.8984375" style="1" customWidth="1"/>
    <col min="9736" max="9736" width="18.3984375" style="1" customWidth="1"/>
    <col min="9737" max="9737" width="9.8984375" style="1" customWidth="1"/>
    <col min="9738" max="9739" width="23.3984375" style="1" customWidth="1"/>
    <col min="9740" max="9740" width="39.8984375" style="1" customWidth="1"/>
    <col min="9741" max="9741" width="14.69921875" style="1" bestFit="1" customWidth="1"/>
    <col min="9742" max="9742" width="18.296875" style="1" customWidth="1"/>
    <col min="9743" max="9743" width="15.3984375" style="1" bestFit="1" customWidth="1"/>
    <col min="9744" max="9744" width="14.09765625" style="1" bestFit="1" customWidth="1"/>
    <col min="9745" max="9984" width="11.3984375" style="1"/>
    <col min="9985" max="9985" width="2.69921875" style="1" customWidth="1"/>
    <col min="9986" max="9986" width="46.296875" style="1" customWidth="1"/>
    <col min="9987" max="9987" width="8.3984375" style="1" customWidth="1"/>
    <col min="9988" max="9988" width="18.296875" style="1" bestFit="1" customWidth="1"/>
    <col min="9989" max="9989" width="2.69921875" style="1" customWidth="1"/>
    <col min="9990" max="9990" width="18.69921875" style="1" bestFit="1" customWidth="1"/>
    <col min="9991" max="9991" width="1.8984375" style="1" customWidth="1"/>
    <col min="9992" max="9992" width="18.3984375" style="1" customWidth="1"/>
    <col min="9993" max="9993" width="9.8984375" style="1" customWidth="1"/>
    <col min="9994" max="9995" width="23.3984375" style="1" customWidth="1"/>
    <col min="9996" max="9996" width="39.8984375" style="1" customWidth="1"/>
    <col min="9997" max="9997" width="14.69921875" style="1" bestFit="1" customWidth="1"/>
    <col min="9998" max="9998" width="18.296875" style="1" customWidth="1"/>
    <col min="9999" max="9999" width="15.3984375" style="1" bestFit="1" customWidth="1"/>
    <col min="10000" max="10000" width="14.09765625" style="1" bestFit="1" customWidth="1"/>
    <col min="10001" max="10240" width="11.3984375" style="1"/>
    <col min="10241" max="10241" width="2.69921875" style="1" customWidth="1"/>
    <col min="10242" max="10242" width="46.296875" style="1" customWidth="1"/>
    <col min="10243" max="10243" width="8.3984375" style="1" customWidth="1"/>
    <col min="10244" max="10244" width="18.296875" style="1" bestFit="1" customWidth="1"/>
    <col min="10245" max="10245" width="2.69921875" style="1" customWidth="1"/>
    <col min="10246" max="10246" width="18.69921875" style="1" bestFit="1" customWidth="1"/>
    <col min="10247" max="10247" width="1.8984375" style="1" customWidth="1"/>
    <col min="10248" max="10248" width="18.3984375" style="1" customWidth="1"/>
    <col min="10249" max="10249" width="9.8984375" style="1" customWidth="1"/>
    <col min="10250" max="10251" width="23.3984375" style="1" customWidth="1"/>
    <col min="10252" max="10252" width="39.8984375" style="1" customWidth="1"/>
    <col min="10253" max="10253" width="14.69921875" style="1" bestFit="1" customWidth="1"/>
    <col min="10254" max="10254" width="18.296875" style="1" customWidth="1"/>
    <col min="10255" max="10255" width="15.3984375" style="1" bestFit="1" customWidth="1"/>
    <col min="10256" max="10256" width="14.09765625" style="1" bestFit="1" customWidth="1"/>
    <col min="10257" max="10496" width="11.3984375" style="1"/>
    <col min="10497" max="10497" width="2.69921875" style="1" customWidth="1"/>
    <col min="10498" max="10498" width="46.296875" style="1" customWidth="1"/>
    <col min="10499" max="10499" width="8.3984375" style="1" customWidth="1"/>
    <col min="10500" max="10500" width="18.296875" style="1" bestFit="1" customWidth="1"/>
    <col min="10501" max="10501" width="2.69921875" style="1" customWidth="1"/>
    <col min="10502" max="10502" width="18.69921875" style="1" bestFit="1" customWidth="1"/>
    <col min="10503" max="10503" width="1.8984375" style="1" customWidth="1"/>
    <col min="10504" max="10504" width="18.3984375" style="1" customWidth="1"/>
    <col min="10505" max="10505" width="9.8984375" style="1" customWidth="1"/>
    <col min="10506" max="10507" width="23.3984375" style="1" customWidth="1"/>
    <col min="10508" max="10508" width="39.8984375" style="1" customWidth="1"/>
    <col min="10509" max="10509" width="14.69921875" style="1" bestFit="1" customWidth="1"/>
    <col min="10510" max="10510" width="18.296875" style="1" customWidth="1"/>
    <col min="10511" max="10511" width="15.3984375" style="1" bestFit="1" customWidth="1"/>
    <col min="10512" max="10512" width="14.09765625" style="1" bestFit="1" customWidth="1"/>
    <col min="10513" max="10752" width="11.3984375" style="1"/>
    <col min="10753" max="10753" width="2.69921875" style="1" customWidth="1"/>
    <col min="10754" max="10754" width="46.296875" style="1" customWidth="1"/>
    <col min="10755" max="10755" width="8.3984375" style="1" customWidth="1"/>
    <col min="10756" max="10756" width="18.296875" style="1" bestFit="1" customWidth="1"/>
    <col min="10757" max="10757" width="2.69921875" style="1" customWidth="1"/>
    <col min="10758" max="10758" width="18.69921875" style="1" bestFit="1" customWidth="1"/>
    <col min="10759" max="10759" width="1.8984375" style="1" customWidth="1"/>
    <col min="10760" max="10760" width="18.3984375" style="1" customWidth="1"/>
    <col min="10761" max="10761" width="9.8984375" style="1" customWidth="1"/>
    <col min="10762" max="10763" width="23.3984375" style="1" customWidth="1"/>
    <col min="10764" max="10764" width="39.8984375" style="1" customWidth="1"/>
    <col min="10765" max="10765" width="14.69921875" style="1" bestFit="1" customWidth="1"/>
    <col min="10766" max="10766" width="18.296875" style="1" customWidth="1"/>
    <col min="10767" max="10767" width="15.3984375" style="1" bestFit="1" customWidth="1"/>
    <col min="10768" max="10768" width="14.09765625" style="1" bestFit="1" customWidth="1"/>
    <col min="10769" max="11008" width="11.3984375" style="1"/>
    <col min="11009" max="11009" width="2.69921875" style="1" customWidth="1"/>
    <col min="11010" max="11010" width="46.296875" style="1" customWidth="1"/>
    <col min="11011" max="11011" width="8.3984375" style="1" customWidth="1"/>
    <col min="11012" max="11012" width="18.296875" style="1" bestFit="1" customWidth="1"/>
    <col min="11013" max="11013" width="2.69921875" style="1" customWidth="1"/>
    <col min="11014" max="11014" width="18.69921875" style="1" bestFit="1" customWidth="1"/>
    <col min="11015" max="11015" width="1.8984375" style="1" customWidth="1"/>
    <col min="11016" max="11016" width="18.3984375" style="1" customWidth="1"/>
    <col min="11017" max="11017" width="9.8984375" style="1" customWidth="1"/>
    <col min="11018" max="11019" width="23.3984375" style="1" customWidth="1"/>
    <col min="11020" max="11020" width="39.8984375" style="1" customWidth="1"/>
    <col min="11021" max="11021" width="14.69921875" style="1" bestFit="1" customWidth="1"/>
    <col min="11022" max="11022" width="18.296875" style="1" customWidth="1"/>
    <col min="11023" max="11023" width="15.3984375" style="1" bestFit="1" customWidth="1"/>
    <col min="11024" max="11024" width="14.09765625" style="1" bestFit="1" customWidth="1"/>
    <col min="11025" max="11264" width="11.3984375" style="1"/>
    <col min="11265" max="11265" width="2.69921875" style="1" customWidth="1"/>
    <col min="11266" max="11266" width="46.296875" style="1" customWidth="1"/>
    <col min="11267" max="11267" width="8.3984375" style="1" customWidth="1"/>
    <col min="11268" max="11268" width="18.296875" style="1" bestFit="1" customWidth="1"/>
    <col min="11269" max="11269" width="2.69921875" style="1" customWidth="1"/>
    <col min="11270" max="11270" width="18.69921875" style="1" bestFit="1" customWidth="1"/>
    <col min="11271" max="11271" width="1.8984375" style="1" customWidth="1"/>
    <col min="11272" max="11272" width="18.3984375" style="1" customWidth="1"/>
    <col min="11273" max="11273" width="9.8984375" style="1" customWidth="1"/>
    <col min="11274" max="11275" width="23.3984375" style="1" customWidth="1"/>
    <col min="11276" max="11276" width="39.8984375" style="1" customWidth="1"/>
    <col min="11277" max="11277" width="14.69921875" style="1" bestFit="1" customWidth="1"/>
    <col min="11278" max="11278" width="18.296875" style="1" customWidth="1"/>
    <col min="11279" max="11279" width="15.3984375" style="1" bestFit="1" customWidth="1"/>
    <col min="11280" max="11280" width="14.09765625" style="1" bestFit="1" customWidth="1"/>
    <col min="11281" max="11520" width="11.3984375" style="1"/>
    <col min="11521" max="11521" width="2.69921875" style="1" customWidth="1"/>
    <col min="11522" max="11522" width="46.296875" style="1" customWidth="1"/>
    <col min="11523" max="11523" width="8.3984375" style="1" customWidth="1"/>
    <col min="11524" max="11524" width="18.296875" style="1" bestFit="1" customWidth="1"/>
    <col min="11525" max="11525" width="2.69921875" style="1" customWidth="1"/>
    <col min="11526" max="11526" width="18.69921875" style="1" bestFit="1" customWidth="1"/>
    <col min="11527" max="11527" width="1.8984375" style="1" customWidth="1"/>
    <col min="11528" max="11528" width="18.3984375" style="1" customWidth="1"/>
    <col min="11529" max="11529" width="9.8984375" style="1" customWidth="1"/>
    <col min="11530" max="11531" width="23.3984375" style="1" customWidth="1"/>
    <col min="11532" max="11532" width="39.8984375" style="1" customWidth="1"/>
    <col min="11533" max="11533" width="14.69921875" style="1" bestFit="1" customWidth="1"/>
    <col min="11534" max="11534" width="18.296875" style="1" customWidth="1"/>
    <col min="11535" max="11535" width="15.3984375" style="1" bestFit="1" customWidth="1"/>
    <col min="11536" max="11536" width="14.09765625" style="1" bestFit="1" customWidth="1"/>
    <col min="11537" max="11776" width="11.3984375" style="1"/>
    <col min="11777" max="11777" width="2.69921875" style="1" customWidth="1"/>
    <col min="11778" max="11778" width="46.296875" style="1" customWidth="1"/>
    <col min="11779" max="11779" width="8.3984375" style="1" customWidth="1"/>
    <col min="11780" max="11780" width="18.296875" style="1" bestFit="1" customWidth="1"/>
    <col min="11781" max="11781" width="2.69921875" style="1" customWidth="1"/>
    <col min="11782" max="11782" width="18.69921875" style="1" bestFit="1" customWidth="1"/>
    <col min="11783" max="11783" width="1.8984375" style="1" customWidth="1"/>
    <col min="11784" max="11784" width="18.3984375" style="1" customWidth="1"/>
    <col min="11785" max="11785" width="9.8984375" style="1" customWidth="1"/>
    <col min="11786" max="11787" width="23.3984375" style="1" customWidth="1"/>
    <col min="11788" max="11788" width="39.8984375" style="1" customWidth="1"/>
    <col min="11789" max="11789" width="14.69921875" style="1" bestFit="1" customWidth="1"/>
    <col min="11790" max="11790" width="18.296875" style="1" customWidth="1"/>
    <col min="11791" max="11791" width="15.3984375" style="1" bestFit="1" customWidth="1"/>
    <col min="11792" max="11792" width="14.09765625" style="1" bestFit="1" customWidth="1"/>
    <col min="11793" max="12032" width="11.3984375" style="1"/>
    <col min="12033" max="12033" width="2.69921875" style="1" customWidth="1"/>
    <col min="12034" max="12034" width="46.296875" style="1" customWidth="1"/>
    <col min="12035" max="12035" width="8.3984375" style="1" customWidth="1"/>
    <col min="12036" max="12036" width="18.296875" style="1" bestFit="1" customWidth="1"/>
    <col min="12037" max="12037" width="2.69921875" style="1" customWidth="1"/>
    <col min="12038" max="12038" width="18.69921875" style="1" bestFit="1" customWidth="1"/>
    <col min="12039" max="12039" width="1.8984375" style="1" customWidth="1"/>
    <col min="12040" max="12040" width="18.3984375" style="1" customWidth="1"/>
    <col min="12041" max="12041" width="9.8984375" style="1" customWidth="1"/>
    <col min="12042" max="12043" width="23.3984375" style="1" customWidth="1"/>
    <col min="12044" max="12044" width="39.8984375" style="1" customWidth="1"/>
    <col min="12045" max="12045" width="14.69921875" style="1" bestFit="1" customWidth="1"/>
    <col min="12046" max="12046" width="18.296875" style="1" customWidth="1"/>
    <col min="12047" max="12047" width="15.3984375" style="1" bestFit="1" customWidth="1"/>
    <col min="12048" max="12048" width="14.09765625" style="1" bestFit="1" customWidth="1"/>
    <col min="12049" max="12288" width="11.3984375" style="1"/>
    <col min="12289" max="12289" width="2.69921875" style="1" customWidth="1"/>
    <col min="12290" max="12290" width="46.296875" style="1" customWidth="1"/>
    <col min="12291" max="12291" width="8.3984375" style="1" customWidth="1"/>
    <col min="12292" max="12292" width="18.296875" style="1" bestFit="1" customWidth="1"/>
    <col min="12293" max="12293" width="2.69921875" style="1" customWidth="1"/>
    <col min="12294" max="12294" width="18.69921875" style="1" bestFit="1" customWidth="1"/>
    <col min="12295" max="12295" width="1.8984375" style="1" customWidth="1"/>
    <col min="12296" max="12296" width="18.3984375" style="1" customWidth="1"/>
    <col min="12297" max="12297" width="9.8984375" style="1" customWidth="1"/>
    <col min="12298" max="12299" width="23.3984375" style="1" customWidth="1"/>
    <col min="12300" max="12300" width="39.8984375" style="1" customWidth="1"/>
    <col min="12301" max="12301" width="14.69921875" style="1" bestFit="1" customWidth="1"/>
    <col min="12302" max="12302" width="18.296875" style="1" customWidth="1"/>
    <col min="12303" max="12303" width="15.3984375" style="1" bestFit="1" customWidth="1"/>
    <col min="12304" max="12304" width="14.09765625" style="1" bestFit="1" customWidth="1"/>
    <col min="12305" max="12544" width="11.3984375" style="1"/>
    <col min="12545" max="12545" width="2.69921875" style="1" customWidth="1"/>
    <col min="12546" max="12546" width="46.296875" style="1" customWidth="1"/>
    <col min="12547" max="12547" width="8.3984375" style="1" customWidth="1"/>
    <col min="12548" max="12548" width="18.296875" style="1" bestFit="1" customWidth="1"/>
    <col min="12549" max="12549" width="2.69921875" style="1" customWidth="1"/>
    <col min="12550" max="12550" width="18.69921875" style="1" bestFit="1" customWidth="1"/>
    <col min="12551" max="12551" width="1.8984375" style="1" customWidth="1"/>
    <col min="12552" max="12552" width="18.3984375" style="1" customWidth="1"/>
    <col min="12553" max="12553" width="9.8984375" style="1" customWidth="1"/>
    <col min="12554" max="12555" width="23.3984375" style="1" customWidth="1"/>
    <col min="12556" max="12556" width="39.8984375" style="1" customWidth="1"/>
    <col min="12557" max="12557" width="14.69921875" style="1" bestFit="1" customWidth="1"/>
    <col min="12558" max="12558" width="18.296875" style="1" customWidth="1"/>
    <col min="12559" max="12559" width="15.3984375" style="1" bestFit="1" customWidth="1"/>
    <col min="12560" max="12560" width="14.09765625" style="1" bestFit="1" customWidth="1"/>
    <col min="12561" max="12800" width="11.3984375" style="1"/>
    <col min="12801" max="12801" width="2.69921875" style="1" customWidth="1"/>
    <col min="12802" max="12802" width="46.296875" style="1" customWidth="1"/>
    <col min="12803" max="12803" width="8.3984375" style="1" customWidth="1"/>
    <col min="12804" max="12804" width="18.296875" style="1" bestFit="1" customWidth="1"/>
    <col min="12805" max="12805" width="2.69921875" style="1" customWidth="1"/>
    <col min="12806" max="12806" width="18.69921875" style="1" bestFit="1" customWidth="1"/>
    <col min="12807" max="12807" width="1.8984375" style="1" customWidth="1"/>
    <col min="12808" max="12808" width="18.3984375" style="1" customWidth="1"/>
    <col min="12809" max="12809" width="9.8984375" style="1" customWidth="1"/>
    <col min="12810" max="12811" width="23.3984375" style="1" customWidth="1"/>
    <col min="12812" max="12812" width="39.8984375" style="1" customWidth="1"/>
    <col min="12813" max="12813" width="14.69921875" style="1" bestFit="1" customWidth="1"/>
    <col min="12814" max="12814" width="18.296875" style="1" customWidth="1"/>
    <col min="12815" max="12815" width="15.3984375" style="1" bestFit="1" customWidth="1"/>
    <col min="12816" max="12816" width="14.09765625" style="1" bestFit="1" customWidth="1"/>
    <col min="12817" max="13056" width="11.3984375" style="1"/>
    <col min="13057" max="13057" width="2.69921875" style="1" customWidth="1"/>
    <col min="13058" max="13058" width="46.296875" style="1" customWidth="1"/>
    <col min="13059" max="13059" width="8.3984375" style="1" customWidth="1"/>
    <col min="13060" max="13060" width="18.296875" style="1" bestFit="1" customWidth="1"/>
    <col min="13061" max="13061" width="2.69921875" style="1" customWidth="1"/>
    <col min="13062" max="13062" width="18.69921875" style="1" bestFit="1" customWidth="1"/>
    <col min="13063" max="13063" width="1.8984375" style="1" customWidth="1"/>
    <col min="13064" max="13064" width="18.3984375" style="1" customWidth="1"/>
    <col min="13065" max="13065" width="9.8984375" style="1" customWidth="1"/>
    <col min="13066" max="13067" width="23.3984375" style="1" customWidth="1"/>
    <col min="13068" max="13068" width="39.8984375" style="1" customWidth="1"/>
    <col min="13069" max="13069" width="14.69921875" style="1" bestFit="1" customWidth="1"/>
    <col min="13070" max="13070" width="18.296875" style="1" customWidth="1"/>
    <col min="13071" max="13071" width="15.3984375" style="1" bestFit="1" customWidth="1"/>
    <col min="13072" max="13072" width="14.09765625" style="1" bestFit="1" customWidth="1"/>
    <col min="13073" max="13312" width="11.3984375" style="1"/>
    <col min="13313" max="13313" width="2.69921875" style="1" customWidth="1"/>
    <col min="13314" max="13314" width="46.296875" style="1" customWidth="1"/>
    <col min="13315" max="13315" width="8.3984375" style="1" customWidth="1"/>
    <col min="13316" max="13316" width="18.296875" style="1" bestFit="1" customWidth="1"/>
    <col min="13317" max="13317" width="2.69921875" style="1" customWidth="1"/>
    <col min="13318" max="13318" width="18.69921875" style="1" bestFit="1" customWidth="1"/>
    <col min="13319" max="13319" width="1.8984375" style="1" customWidth="1"/>
    <col min="13320" max="13320" width="18.3984375" style="1" customWidth="1"/>
    <col min="13321" max="13321" width="9.8984375" style="1" customWidth="1"/>
    <col min="13322" max="13323" width="23.3984375" style="1" customWidth="1"/>
    <col min="13324" max="13324" width="39.8984375" style="1" customWidth="1"/>
    <col min="13325" max="13325" width="14.69921875" style="1" bestFit="1" customWidth="1"/>
    <col min="13326" max="13326" width="18.296875" style="1" customWidth="1"/>
    <col min="13327" max="13327" width="15.3984375" style="1" bestFit="1" customWidth="1"/>
    <col min="13328" max="13328" width="14.09765625" style="1" bestFit="1" customWidth="1"/>
    <col min="13329" max="13568" width="11.3984375" style="1"/>
    <col min="13569" max="13569" width="2.69921875" style="1" customWidth="1"/>
    <col min="13570" max="13570" width="46.296875" style="1" customWidth="1"/>
    <col min="13571" max="13571" width="8.3984375" style="1" customWidth="1"/>
    <col min="13572" max="13572" width="18.296875" style="1" bestFit="1" customWidth="1"/>
    <col min="13573" max="13573" width="2.69921875" style="1" customWidth="1"/>
    <col min="13574" max="13574" width="18.69921875" style="1" bestFit="1" customWidth="1"/>
    <col min="13575" max="13575" width="1.8984375" style="1" customWidth="1"/>
    <col min="13576" max="13576" width="18.3984375" style="1" customWidth="1"/>
    <col min="13577" max="13577" width="9.8984375" style="1" customWidth="1"/>
    <col min="13578" max="13579" width="23.3984375" style="1" customWidth="1"/>
    <col min="13580" max="13580" width="39.8984375" style="1" customWidth="1"/>
    <col min="13581" max="13581" width="14.69921875" style="1" bestFit="1" customWidth="1"/>
    <col min="13582" max="13582" width="18.296875" style="1" customWidth="1"/>
    <col min="13583" max="13583" width="15.3984375" style="1" bestFit="1" customWidth="1"/>
    <col min="13584" max="13584" width="14.09765625" style="1" bestFit="1" customWidth="1"/>
    <col min="13585" max="13824" width="11.3984375" style="1"/>
    <col min="13825" max="13825" width="2.69921875" style="1" customWidth="1"/>
    <col min="13826" max="13826" width="46.296875" style="1" customWidth="1"/>
    <col min="13827" max="13827" width="8.3984375" style="1" customWidth="1"/>
    <col min="13828" max="13828" width="18.296875" style="1" bestFit="1" customWidth="1"/>
    <col min="13829" max="13829" width="2.69921875" style="1" customWidth="1"/>
    <col min="13830" max="13830" width="18.69921875" style="1" bestFit="1" customWidth="1"/>
    <col min="13831" max="13831" width="1.8984375" style="1" customWidth="1"/>
    <col min="13832" max="13832" width="18.3984375" style="1" customWidth="1"/>
    <col min="13833" max="13833" width="9.8984375" style="1" customWidth="1"/>
    <col min="13834" max="13835" width="23.3984375" style="1" customWidth="1"/>
    <col min="13836" max="13836" width="39.8984375" style="1" customWidth="1"/>
    <col min="13837" max="13837" width="14.69921875" style="1" bestFit="1" customWidth="1"/>
    <col min="13838" max="13838" width="18.296875" style="1" customWidth="1"/>
    <col min="13839" max="13839" width="15.3984375" style="1" bestFit="1" customWidth="1"/>
    <col min="13840" max="13840" width="14.09765625" style="1" bestFit="1" customWidth="1"/>
    <col min="13841" max="14080" width="11.3984375" style="1"/>
    <col min="14081" max="14081" width="2.69921875" style="1" customWidth="1"/>
    <col min="14082" max="14082" width="46.296875" style="1" customWidth="1"/>
    <col min="14083" max="14083" width="8.3984375" style="1" customWidth="1"/>
    <col min="14084" max="14084" width="18.296875" style="1" bestFit="1" customWidth="1"/>
    <col min="14085" max="14085" width="2.69921875" style="1" customWidth="1"/>
    <col min="14086" max="14086" width="18.69921875" style="1" bestFit="1" customWidth="1"/>
    <col min="14087" max="14087" width="1.8984375" style="1" customWidth="1"/>
    <col min="14088" max="14088" width="18.3984375" style="1" customWidth="1"/>
    <col min="14089" max="14089" width="9.8984375" style="1" customWidth="1"/>
    <col min="14090" max="14091" width="23.3984375" style="1" customWidth="1"/>
    <col min="14092" max="14092" width="39.8984375" style="1" customWidth="1"/>
    <col min="14093" max="14093" width="14.69921875" style="1" bestFit="1" customWidth="1"/>
    <col min="14094" max="14094" width="18.296875" style="1" customWidth="1"/>
    <col min="14095" max="14095" width="15.3984375" style="1" bestFit="1" customWidth="1"/>
    <col min="14096" max="14096" width="14.09765625" style="1" bestFit="1" customWidth="1"/>
    <col min="14097" max="14336" width="11.3984375" style="1"/>
    <col min="14337" max="14337" width="2.69921875" style="1" customWidth="1"/>
    <col min="14338" max="14338" width="46.296875" style="1" customWidth="1"/>
    <col min="14339" max="14339" width="8.3984375" style="1" customWidth="1"/>
    <col min="14340" max="14340" width="18.296875" style="1" bestFit="1" customWidth="1"/>
    <col min="14341" max="14341" width="2.69921875" style="1" customWidth="1"/>
    <col min="14342" max="14342" width="18.69921875" style="1" bestFit="1" customWidth="1"/>
    <col min="14343" max="14343" width="1.8984375" style="1" customWidth="1"/>
    <col min="14344" max="14344" width="18.3984375" style="1" customWidth="1"/>
    <col min="14345" max="14345" width="9.8984375" style="1" customWidth="1"/>
    <col min="14346" max="14347" width="23.3984375" style="1" customWidth="1"/>
    <col min="14348" max="14348" width="39.8984375" style="1" customWidth="1"/>
    <col min="14349" max="14349" width="14.69921875" style="1" bestFit="1" customWidth="1"/>
    <col min="14350" max="14350" width="18.296875" style="1" customWidth="1"/>
    <col min="14351" max="14351" width="15.3984375" style="1" bestFit="1" customWidth="1"/>
    <col min="14352" max="14352" width="14.09765625" style="1" bestFit="1" customWidth="1"/>
    <col min="14353" max="14592" width="11.3984375" style="1"/>
    <col min="14593" max="14593" width="2.69921875" style="1" customWidth="1"/>
    <col min="14594" max="14594" width="46.296875" style="1" customWidth="1"/>
    <col min="14595" max="14595" width="8.3984375" style="1" customWidth="1"/>
    <col min="14596" max="14596" width="18.296875" style="1" bestFit="1" customWidth="1"/>
    <col min="14597" max="14597" width="2.69921875" style="1" customWidth="1"/>
    <col min="14598" max="14598" width="18.69921875" style="1" bestFit="1" customWidth="1"/>
    <col min="14599" max="14599" width="1.8984375" style="1" customWidth="1"/>
    <col min="14600" max="14600" width="18.3984375" style="1" customWidth="1"/>
    <col min="14601" max="14601" width="9.8984375" style="1" customWidth="1"/>
    <col min="14602" max="14603" width="23.3984375" style="1" customWidth="1"/>
    <col min="14604" max="14604" width="39.8984375" style="1" customWidth="1"/>
    <col min="14605" max="14605" width="14.69921875" style="1" bestFit="1" customWidth="1"/>
    <col min="14606" max="14606" width="18.296875" style="1" customWidth="1"/>
    <col min="14607" max="14607" width="15.3984375" style="1" bestFit="1" customWidth="1"/>
    <col min="14608" max="14608" width="14.09765625" style="1" bestFit="1" customWidth="1"/>
    <col min="14609" max="14848" width="11.3984375" style="1"/>
    <col min="14849" max="14849" width="2.69921875" style="1" customWidth="1"/>
    <col min="14850" max="14850" width="46.296875" style="1" customWidth="1"/>
    <col min="14851" max="14851" width="8.3984375" style="1" customWidth="1"/>
    <col min="14852" max="14852" width="18.296875" style="1" bestFit="1" customWidth="1"/>
    <col min="14853" max="14853" width="2.69921875" style="1" customWidth="1"/>
    <col min="14854" max="14854" width="18.69921875" style="1" bestFit="1" customWidth="1"/>
    <col min="14855" max="14855" width="1.8984375" style="1" customWidth="1"/>
    <col min="14856" max="14856" width="18.3984375" style="1" customWidth="1"/>
    <col min="14857" max="14857" width="9.8984375" style="1" customWidth="1"/>
    <col min="14858" max="14859" width="23.3984375" style="1" customWidth="1"/>
    <col min="14860" max="14860" width="39.8984375" style="1" customWidth="1"/>
    <col min="14861" max="14861" width="14.69921875" style="1" bestFit="1" customWidth="1"/>
    <col min="14862" max="14862" width="18.296875" style="1" customWidth="1"/>
    <col min="14863" max="14863" width="15.3984375" style="1" bestFit="1" customWidth="1"/>
    <col min="14864" max="14864" width="14.09765625" style="1" bestFit="1" customWidth="1"/>
    <col min="14865" max="15104" width="11.3984375" style="1"/>
    <col min="15105" max="15105" width="2.69921875" style="1" customWidth="1"/>
    <col min="15106" max="15106" width="46.296875" style="1" customWidth="1"/>
    <col min="15107" max="15107" width="8.3984375" style="1" customWidth="1"/>
    <col min="15108" max="15108" width="18.296875" style="1" bestFit="1" customWidth="1"/>
    <col min="15109" max="15109" width="2.69921875" style="1" customWidth="1"/>
    <col min="15110" max="15110" width="18.69921875" style="1" bestFit="1" customWidth="1"/>
    <col min="15111" max="15111" width="1.8984375" style="1" customWidth="1"/>
    <col min="15112" max="15112" width="18.3984375" style="1" customWidth="1"/>
    <col min="15113" max="15113" width="9.8984375" style="1" customWidth="1"/>
    <col min="15114" max="15115" width="23.3984375" style="1" customWidth="1"/>
    <col min="15116" max="15116" width="39.8984375" style="1" customWidth="1"/>
    <col min="15117" max="15117" width="14.69921875" style="1" bestFit="1" customWidth="1"/>
    <col min="15118" max="15118" width="18.296875" style="1" customWidth="1"/>
    <col min="15119" max="15119" width="15.3984375" style="1" bestFit="1" customWidth="1"/>
    <col min="15120" max="15120" width="14.09765625" style="1" bestFit="1" customWidth="1"/>
    <col min="15121" max="15360" width="11.3984375" style="1"/>
    <col min="15361" max="15361" width="2.69921875" style="1" customWidth="1"/>
    <col min="15362" max="15362" width="46.296875" style="1" customWidth="1"/>
    <col min="15363" max="15363" width="8.3984375" style="1" customWidth="1"/>
    <col min="15364" max="15364" width="18.296875" style="1" bestFit="1" customWidth="1"/>
    <col min="15365" max="15365" width="2.69921875" style="1" customWidth="1"/>
    <col min="15366" max="15366" width="18.69921875" style="1" bestFit="1" customWidth="1"/>
    <col min="15367" max="15367" width="1.8984375" style="1" customWidth="1"/>
    <col min="15368" max="15368" width="18.3984375" style="1" customWidth="1"/>
    <col min="15369" max="15369" width="9.8984375" style="1" customWidth="1"/>
    <col min="15370" max="15371" width="23.3984375" style="1" customWidth="1"/>
    <col min="15372" max="15372" width="39.8984375" style="1" customWidth="1"/>
    <col min="15373" max="15373" width="14.69921875" style="1" bestFit="1" customWidth="1"/>
    <col min="15374" max="15374" width="18.296875" style="1" customWidth="1"/>
    <col min="15375" max="15375" width="15.3984375" style="1" bestFit="1" customWidth="1"/>
    <col min="15376" max="15376" width="14.09765625" style="1" bestFit="1" customWidth="1"/>
    <col min="15377" max="15616" width="11.3984375" style="1"/>
    <col min="15617" max="15617" width="2.69921875" style="1" customWidth="1"/>
    <col min="15618" max="15618" width="46.296875" style="1" customWidth="1"/>
    <col min="15619" max="15619" width="8.3984375" style="1" customWidth="1"/>
    <col min="15620" max="15620" width="18.296875" style="1" bestFit="1" customWidth="1"/>
    <col min="15621" max="15621" width="2.69921875" style="1" customWidth="1"/>
    <col min="15622" max="15622" width="18.69921875" style="1" bestFit="1" customWidth="1"/>
    <col min="15623" max="15623" width="1.8984375" style="1" customWidth="1"/>
    <col min="15624" max="15624" width="18.3984375" style="1" customWidth="1"/>
    <col min="15625" max="15625" width="9.8984375" style="1" customWidth="1"/>
    <col min="15626" max="15627" width="23.3984375" style="1" customWidth="1"/>
    <col min="15628" max="15628" width="39.8984375" style="1" customWidth="1"/>
    <col min="15629" max="15629" width="14.69921875" style="1" bestFit="1" customWidth="1"/>
    <col min="15630" max="15630" width="18.296875" style="1" customWidth="1"/>
    <col min="15631" max="15631" width="15.3984375" style="1" bestFit="1" customWidth="1"/>
    <col min="15632" max="15632" width="14.09765625" style="1" bestFit="1" customWidth="1"/>
    <col min="15633" max="15872" width="11.3984375" style="1"/>
    <col min="15873" max="15873" width="2.69921875" style="1" customWidth="1"/>
    <col min="15874" max="15874" width="46.296875" style="1" customWidth="1"/>
    <col min="15875" max="15875" width="8.3984375" style="1" customWidth="1"/>
    <col min="15876" max="15876" width="18.296875" style="1" bestFit="1" customWidth="1"/>
    <col min="15877" max="15877" width="2.69921875" style="1" customWidth="1"/>
    <col min="15878" max="15878" width="18.69921875" style="1" bestFit="1" customWidth="1"/>
    <col min="15879" max="15879" width="1.8984375" style="1" customWidth="1"/>
    <col min="15880" max="15880" width="18.3984375" style="1" customWidth="1"/>
    <col min="15881" max="15881" width="9.8984375" style="1" customWidth="1"/>
    <col min="15882" max="15883" width="23.3984375" style="1" customWidth="1"/>
    <col min="15884" max="15884" width="39.8984375" style="1" customWidth="1"/>
    <col min="15885" max="15885" width="14.69921875" style="1" bestFit="1" customWidth="1"/>
    <col min="15886" max="15886" width="18.296875" style="1" customWidth="1"/>
    <col min="15887" max="15887" width="15.3984375" style="1" bestFit="1" customWidth="1"/>
    <col min="15888" max="15888" width="14.09765625" style="1" bestFit="1" customWidth="1"/>
    <col min="15889" max="16128" width="11.3984375" style="1"/>
    <col min="16129" max="16129" width="2.69921875" style="1" customWidth="1"/>
    <col min="16130" max="16130" width="46.296875" style="1" customWidth="1"/>
    <col min="16131" max="16131" width="8.3984375" style="1" customWidth="1"/>
    <col min="16132" max="16132" width="18.296875" style="1" bestFit="1" customWidth="1"/>
    <col min="16133" max="16133" width="2.69921875" style="1" customWidth="1"/>
    <col min="16134" max="16134" width="18.69921875" style="1" bestFit="1" customWidth="1"/>
    <col min="16135" max="16135" width="1.8984375" style="1" customWidth="1"/>
    <col min="16136" max="16136" width="18.3984375" style="1" customWidth="1"/>
    <col min="16137" max="16137" width="9.8984375" style="1" customWidth="1"/>
    <col min="16138" max="16139" width="23.3984375" style="1" customWidth="1"/>
    <col min="16140" max="16140" width="39.8984375" style="1" customWidth="1"/>
    <col min="16141" max="16141" width="14.69921875" style="1" bestFit="1" customWidth="1"/>
    <col min="16142" max="16142" width="18.296875" style="1" customWidth="1"/>
    <col min="16143" max="16143" width="15.3984375" style="1" bestFit="1" customWidth="1"/>
    <col min="16144" max="16144" width="14.09765625" style="1" bestFit="1" customWidth="1"/>
    <col min="16145" max="16384" width="11.3984375" style="1"/>
  </cols>
  <sheetData>
    <row r="1" spans="2:15" ht="8.25" customHeight="1" x14ac:dyDescent="0.3"/>
    <row r="2" spans="2:15" x14ac:dyDescent="0.3">
      <c r="B2" s="72" t="s">
        <v>63</v>
      </c>
      <c r="C2" s="72"/>
      <c r="D2" s="72"/>
      <c r="E2" s="72"/>
      <c r="F2" s="72"/>
      <c r="G2" s="72"/>
      <c r="H2" s="72"/>
      <c r="I2" s="43"/>
      <c r="J2" s="64"/>
      <c r="K2" s="43"/>
      <c r="L2" s="43"/>
    </row>
    <row r="3" spans="2:15" x14ac:dyDescent="0.3">
      <c r="B3" s="65"/>
      <c r="C3" s="65"/>
      <c r="D3" s="65"/>
      <c r="E3" s="66"/>
      <c r="F3" s="66"/>
      <c r="G3" s="66"/>
      <c r="H3" s="66"/>
      <c r="I3" s="43"/>
      <c r="J3" s="64"/>
      <c r="K3" s="43"/>
      <c r="L3" s="43"/>
    </row>
    <row r="4" spans="2:15" x14ac:dyDescent="0.3">
      <c r="B4" s="65"/>
      <c r="C4" s="65"/>
      <c r="D4" s="65"/>
      <c r="E4" s="66"/>
      <c r="F4" s="66"/>
      <c r="G4" s="66"/>
      <c r="H4" s="66"/>
      <c r="I4" s="43"/>
      <c r="J4" s="64"/>
      <c r="K4" s="43"/>
      <c r="L4" s="43"/>
    </row>
    <row r="5" spans="2:15" x14ac:dyDescent="0.3">
      <c r="B5" s="65"/>
      <c r="C5" s="65"/>
      <c r="D5" s="65"/>
      <c r="E5" s="66"/>
      <c r="F5" s="66"/>
      <c r="G5" s="66"/>
      <c r="H5" s="66"/>
      <c r="I5" s="43"/>
      <c r="J5" s="64"/>
      <c r="K5" s="43"/>
      <c r="L5" s="43"/>
    </row>
    <row r="6" spans="2:15" x14ac:dyDescent="0.3">
      <c r="B6" s="73" t="s">
        <v>70</v>
      </c>
      <c r="C6" s="73"/>
      <c r="D6" s="73"/>
      <c r="E6" s="73"/>
      <c r="F6" s="73"/>
      <c r="G6" s="73"/>
      <c r="H6" s="73"/>
      <c r="I6" s="43"/>
      <c r="J6" s="64"/>
      <c r="K6" s="43"/>
      <c r="L6" s="43"/>
    </row>
    <row r="7" spans="2:15" x14ac:dyDescent="0.3">
      <c r="B7" s="73" t="s">
        <v>62</v>
      </c>
      <c r="C7" s="73"/>
      <c r="D7" s="73"/>
      <c r="E7" s="73"/>
      <c r="F7" s="73"/>
      <c r="G7" s="73"/>
      <c r="H7" s="73"/>
      <c r="I7" s="43"/>
      <c r="J7" s="64"/>
      <c r="K7" s="43"/>
      <c r="L7" s="43"/>
    </row>
    <row r="8" spans="2:15" x14ac:dyDescent="0.3">
      <c r="B8" s="49"/>
      <c r="C8" s="49"/>
      <c r="D8" s="49"/>
      <c r="E8" s="49"/>
      <c r="F8" s="49"/>
    </row>
    <row r="9" spans="2:15" x14ac:dyDescent="0.3">
      <c r="B9" s="43" t="s">
        <v>61</v>
      </c>
      <c r="F9" s="49"/>
      <c r="G9" s="49"/>
      <c r="H9" s="41">
        <f>SUM(H11:H21)</f>
        <v>19131469.43</v>
      </c>
      <c r="I9" s="40"/>
    </row>
    <row r="10" spans="2:15" x14ac:dyDescent="0.3">
      <c r="B10" s="49"/>
      <c r="F10" s="49"/>
      <c r="G10" s="49"/>
      <c r="H10" s="64"/>
      <c r="I10" s="33"/>
    </row>
    <row r="11" spans="2:15" x14ac:dyDescent="0.3">
      <c r="B11" s="55" t="s">
        <v>60</v>
      </c>
      <c r="F11" s="63"/>
      <c r="G11" s="63"/>
      <c r="H11" s="41">
        <f>SUM(F13:F19)</f>
        <v>19052272.530000001</v>
      </c>
      <c r="I11" s="33"/>
      <c r="M11" s="33"/>
      <c r="N11" s="33"/>
      <c r="O11" s="33"/>
    </row>
    <row r="12" spans="2:15" x14ac:dyDescent="0.3">
      <c r="F12" s="33"/>
      <c r="G12" s="33"/>
      <c r="H12" s="56"/>
      <c r="I12" s="59"/>
      <c r="J12" s="30"/>
      <c r="K12" s="59"/>
      <c r="N12" s="33"/>
    </row>
    <row r="13" spans="2:15" x14ac:dyDescent="0.3">
      <c r="B13" s="1" t="s">
        <v>59</v>
      </c>
      <c r="F13" s="40">
        <v>15612867.899999999</v>
      </c>
      <c r="G13" s="33"/>
      <c r="I13" s="59"/>
      <c r="J13" s="30"/>
      <c r="K13" s="44"/>
      <c r="M13" s="30"/>
      <c r="N13" s="52"/>
    </row>
    <row r="14" spans="2:15" x14ac:dyDescent="0.3">
      <c r="B14" s="59" t="s">
        <v>58</v>
      </c>
      <c r="F14" s="40">
        <v>1741667.6199999999</v>
      </c>
      <c r="G14" s="33"/>
      <c r="I14" s="59"/>
      <c r="J14" s="30"/>
      <c r="K14" s="44"/>
      <c r="M14" s="30"/>
    </row>
    <row r="15" spans="2:15" x14ac:dyDescent="0.3">
      <c r="B15" s="1" t="s">
        <v>57</v>
      </c>
      <c r="F15" s="40">
        <v>50706.04</v>
      </c>
      <c r="G15" s="33"/>
      <c r="I15" s="59"/>
      <c r="J15" s="30"/>
      <c r="K15" s="44"/>
      <c r="M15" s="30"/>
      <c r="N15" s="52"/>
    </row>
    <row r="16" spans="2:15" x14ac:dyDescent="0.3">
      <c r="B16" s="1" t="s">
        <v>56</v>
      </c>
      <c r="F16" s="40">
        <v>766213.84000000008</v>
      </c>
      <c r="G16" s="33"/>
      <c r="I16" s="59"/>
      <c r="J16" s="30"/>
      <c r="K16" s="44"/>
      <c r="M16" s="30"/>
    </row>
    <row r="17" spans="2:15" x14ac:dyDescent="0.3">
      <c r="B17" s="1" t="s">
        <v>55</v>
      </c>
      <c r="F17" s="40">
        <v>206172.41999999998</v>
      </c>
      <c r="G17" s="33"/>
      <c r="H17" s="56"/>
      <c r="I17" s="59"/>
      <c r="J17" s="30"/>
      <c r="K17" s="44"/>
      <c r="M17" s="30"/>
    </row>
    <row r="18" spans="2:15" x14ac:dyDescent="0.3">
      <c r="B18" s="1" t="s">
        <v>54</v>
      </c>
      <c r="F18" s="40">
        <v>344510.71</v>
      </c>
      <c r="G18" s="33"/>
      <c r="H18" s="56"/>
      <c r="I18" s="59"/>
      <c r="J18" s="30"/>
      <c r="K18" s="44"/>
      <c r="M18" s="30"/>
    </row>
    <row r="19" spans="2:15" x14ac:dyDescent="0.3">
      <c r="B19" s="1" t="s">
        <v>53</v>
      </c>
      <c r="F19" s="57">
        <v>330134</v>
      </c>
      <c r="G19" s="33"/>
      <c r="H19" s="56"/>
      <c r="I19" s="59"/>
      <c r="J19" s="30"/>
      <c r="K19" s="44"/>
      <c r="M19" s="30"/>
    </row>
    <row r="20" spans="2:15" x14ac:dyDescent="0.3">
      <c r="F20" s="60"/>
      <c r="G20" s="33"/>
      <c r="H20" s="56"/>
      <c r="I20" s="59"/>
      <c r="J20" s="30"/>
    </row>
    <row r="21" spans="2:15" x14ac:dyDescent="0.3">
      <c r="B21" s="62" t="s">
        <v>52</v>
      </c>
      <c r="C21" s="40"/>
      <c r="F21" s="60"/>
      <c r="G21" s="33"/>
      <c r="H21" s="42">
        <f>F22</f>
        <v>79196.900000000023</v>
      </c>
      <c r="I21" s="59"/>
      <c r="J21" s="30"/>
    </row>
    <row r="22" spans="2:15" x14ac:dyDescent="0.3">
      <c r="B22" s="1" t="s">
        <v>51</v>
      </c>
      <c r="C22" s="61"/>
      <c r="F22" s="57">
        <v>79196.900000000023</v>
      </c>
      <c r="G22" s="33"/>
      <c r="H22" s="56"/>
      <c r="I22" s="59"/>
      <c r="J22" s="30"/>
    </row>
    <row r="23" spans="2:15" x14ac:dyDescent="0.3">
      <c r="F23" s="60"/>
      <c r="G23" s="33"/>
      <c r="H23" s="56"/>
      <c r="I23" s="59"/>
      <c r="J23" s="30"/>
    </row>
    <row r="24" spans="2:15" x14ac:dyDescent="0.3">
      <c r="B24" s="55" t="s">
        <v>42</v>
      </c>
      <c r="F24" s="33"/>
      <c r="G24" s="33"/>
      <c r="H24" s="41">
        <f>F25</f>
        <v>6674076.9199999999</v>
      </c>
      <c r="I24"/>
      <c r="J24" s="30"/>
    </row>
    <row r="25" spans="2:15" x14ac:dyDescent="0.3">
      <c r="B25" s="58" t="s">
        <v>50</v>
      </c>
      <c r="F25" s="47">
        <v>6674076.9199999999</v>
      </c>
      <c r="G25" s="33"/>
      <c r="I25"/>
      <c r="J25" s="30"/>
      <c r="M25" s="46"/>
      <c r="N25" s="52"/>
      <c r="O25" s="52"/>
    </row>
    <row r="26" spans="2:15" x14ac:dyDescent="0.3">
      <c r="B26" s="55"/>
      <c r="F26" s="33"/>
      <c r="G26" s="33"/>
      <c r="J26" s="30"/>
      <c r="N26" s="33"/>
    </row>
    <row r="27" spans="2:15" x14ac:dyDescent="0.3">
      <c r="B27" s="55" t="s">
        <v>49</v>
      </c>
      <c r="F27" s="33"/>
      <c r="G27" s="33"/>
      <c r="H27" s="41">
        <f>+H9-H24</f>
        <v>12457392.51</v>
      </c>
      <c r="J27" s="30"/>
      <c r="N27" s="52"/>
    </row>
    <row r="28" spans="2:15" x14ac:dyDescent="0.3">
      <c r="B28" s="55"/>
      <c r="F28" s="33"/>
      <c r="G28" s="33"/>
    </row>
    <row r="29" spans="2:15" x14ac:dyDescent="0.3">
      <c r="B29" s="55" t="s">
        <v>42</v>
      </c>
      <c r="F29" s="33"/>
      <c r="G29" s="33"/>
    </row>
    <row r="30" spans="2:15" x14ac:dyDescent="0.3">
      <c r="B30" s="55" t="s">
        <v>48</v>
      </c>
      <c r="G30" s="33"/>
      <c r="H30" s="47">
        <f>+F32</f>
        <v>9241426.8399999999</v>
      </c>
    </row>
    <row r="31" spans="2:15" x14ac:dyDescent="0.3">
      <c r="D31" s="30"/>
      <c r="F31" s="56"/>
      <c r="G31" s="33"/>
      <c r="I31" s="30"/>
      <c r="N31" s="33"/>
    </row>
    <row r="32" spans="2:15" x14ac:dyDescent="0.3">
      <c r="B32" s="1" t="s">
        <v>47</v>
      </c>
      <c r="F32" s="57">
        <f>+SUM(D33:D35)</f>
        <v>9241426.8399999999</v>
      </c>
      <c r="G32" s="33"/>
      <c r="I32" s="30"/>
      <c r="N32" s="30"/>
    </row>
    <row r="33" spans="2:15" x14ac:dyDescent="0.3">
      <c r="B33" s="1" t="s">
        <v>46</v>
      </c>
      <c r="D33" s="56">
        <v>6217677.9500000002</v>
      </c>
      <c r="E33" s="56"/>
      <c r="F33" s="56"/>
      <c r="G33" s="33"/>
      <c r="I33" s="44"/>
      <c r="N33" s="52"/>
    </row>
    <row r="34" spans="2:15" x14ac:dyDescent="0.3">
      <c r="B34" s="1" t="s">
        <v>45</v>
      </c>
      <c r="D34" s="56">
        <v>2051737.5699999998</v>
      </c>
      <c r="E34" s="56"/>
      <c r="F34" s="56"/>
      <c r="G34" s="33"/>
      <c r="I34" s="44"/>
      <c r="N34" s="52"/>
    </row>
    <row r="35" spans="2:15" x14ac:dyDescent="0.3">
      <c r="B35" s="1" t="s">
        <v>44</v>
      </c>
      <c r="D35" s="57">
        <v>972011.32000000007</v>
      </c>
      <c r="E35" s="56"/>
      <c r="F35" s="56"/>
      <c r="G35" s="33"/>
      <c r="M35" s="30"/>
      <c r="O35" s="56"/>
    </row>
    <row r="36" spans="2:15" x14ac:dyDescent="0.3">
      <c r="D36" s="56"/>
      <c r="F36" s="56"/>
      <c r="G36" s="33"/>
      <c r="M36" s="30"/>
      <c r="O36" s="56"/>
    </row>
    <row r="37" spans="2:15" x14ac:dyDescent="0.3">
      <c r="B37" s="55" t="s">
        <v>43</v>
      </c>
      <c r="F37" s="33"/>
      <c r="G37" s="33"/>
      <c r="H37" s="47">
        <f>H27-H30</f>
        <v>3215965.67</v>
      </c>
      <c r="I37" s="53"/>
      <c r="O37" s="30"/>
    </row>
    <row r="38" spans="2:15" x14ac:dyDescent="0.3">
      <c r="F38" s="33"/>
      <c r="G38" s="33"/>
      <c r="I38" s="53"/>
    </row>
    <row r="39" spans="2:15" x14ac:dyDescent="0.3">
      <c r="B39" s="55" t="s">
        <v>42</v>
      </c>
      <c r="F39" s="33"/>
      <c r="G39" s="33"/>
    </row>
    <row r="40" spans="2:15" x14ac:dyDescent="0.3">
      <c r="B40" s="1" t="s">
        <v>41</v>
      </c>
      <c r="F40" s="40"/>
      <c r="G40" s="33"/>
      <c r="H40" s="40">
        <v>31364.160000000003</v>
      </c>
      <c r="M40" s="53"/>
      <c r="N40" s="52"/>
      <c r="O40" s="52"/>
    </row>
    <row r="41" spans="2:15" x14ac:dyDescent="0.3">
      <c r="B41" s="1" t="s">
        <v>40</v>
      </c>
      <c r="F41" s="40"/>
      <c r="H41" s="54">
        <v>1866389.6699999997</v>
      </c>
      <c r="I41" s="44"/>
      <c r="M41" s="53"/>
      <c r="N41" s="52"/>
      <c r="O41" s="52"/>
    </row>
    <row r="42" spans="2:15" x14ac:dyDescent="0.3">
      <c r="B42" s="51"/>
      <c r="F42" s="40"/>
      <c r="G42" s="33"/>
      <c r="H42" s="50"/>
      <c r="M42" s="46"/>
    </row>
    <row r="43" spans="2:15" x14ac:dyDescent="0.3">
      <c r="B43" s="49" t="s">
        <v>39</v>
      </c>
      <c r="F43" s="48"/>
      <c r="G43" s="33"/>
      <c r="H43" s="47">
        <f>H37-H40-H41</f>
        <v>1318211.8400000001</v>
      </c>
      <c r="M43" s="46"/>
    </row>
    <row r="44" spans="2:15" x14ac:dyDescent="0.3">
      <c r="B44" s="43"/>
      <c r="C44" s="40"/>
      <c r="D44" s="40"/>
      <c r="E44" s="40"/>
      <c r="F44" s="40"/>
      <c r="G44" s="40"/>
      <c r="H44" s="42"/>
    </row>
    <row r="45" spans="2:15" x14ac:dyDescent="0.3">
      <c r="B45" s="1" t="s">
        <v>38</v>
      </c>
      <c r="C45" s="40"/>
      <c r="D45" s="40"/>
      <c r="E45" s="40"/>
      <c r="F45" s="40"/>
      <c r="G45" s="40"/>
      <c r="H45" s="40">
        <v>491545.5</v>
      </c>
      <c r="I45" s="30"/>
    </row>
    <row r="46" spans="2:15" x14ac:dyDescent="0.3">
      <c r="B46" s="1" t="s">
        <v>69</v>
      </c>
      <c r="C46" s="40"/>
      <c r="D46" s="40"/>
      <c r="E46" s="40"/>
      <c r="F46" s="40"/>
      <c r="G46" s="40"/>
      <c r="H46" s="40">
        <v>8506.7800000000007</v>
      </c>
      <c r="I46" s="30"/>
    </row>
    <row r="47" spans="2:15" x14ac:dyDescent="0.3">
      <c r="C47" s="40"/>
      <c r="D47" s="40"/>
      <c r="E47" s="40"/>
      <c r="F47" s="40"/>
      <c r="G47" s="40"/>
    </row>
    <row r="48" spans="2:15" ht="16.149999999999999" thickBot="1" x14ac:dyDescent="0.35">
      <c r="B48" s="43" t="s">
        <v>37</v>
      </c>
      <c r="C48" s="40"/>
      <c r="D48" s="40"/>
      <c r="E48" s="40"/>
      <c r="F48" s="40"/>
      <c r="G48" s="40"/>
      <c r="H48" s="45">
        <f>+H43-SUM(H45:H46)</f>
        <v>818159.56</v>
      </c>
      <c r="K48" s="44"/>
    </row>
    <row r="49" spans="2:11" ht="16.149999999999999" thickTop="1" x14ac:dyDescent="0.3">
      <c r="B49" s="43"/>
      <c r="C49" s="40"/>
      <c r="D49" s="40"/>
      <c r="E49" s="40"/>
      <c r="F49" s="40"/>
      <c r="G49" s="40"/>
      <c r="H49" s="42"/>
      <c r="K49" s="44"/>
    </row>
    <row r="50" spans="2:11" x14ac:dyDescent="0.3">
      <c r="B50" s="43"/>
      <c r="C50" s="40"/>
      <c r="D50" s="40"/>
      <c r="E50" s="40"/>
      <c r="F50" s="40"/>
      <c r="G50" s="40"/>
      <c r="H50" s="42"/>
    </row>
    <row r="51" spans="2:11" x14ac:dyDescent="0.3">
      <c r="B51" s="43"/>
      <c r="C51" s="40"/>
      <c r="D51" s="40"/>
      <c r="E51" s="40"/>
      <c r="F51" s="40"/>
      <c r="G51" s="40"/>
      <c r="H51" s="42"/>
    </row>
    <row r="52" spans="2:11" x14ac:dyDescent="0.3">
      <c r="B52" s="43"/>
      <c r="C52" s="40"/>
      <c r="D52" s="40"/>
      <c r="E52" s="40"/>
      <c r="F52" s="40"/>
      <c r="G52" s="40"/>
      <c r="H52" s="42"/>
    </row>
    <row r="53" spans="2:11" x14ac:dyDescent="0.3">
      <c r="B53" s="43"/>
      <c r="C53" s="40"/>
      <c r="D53" s="40"/>
      <c r="E53" s="40"/>
      <c r="F53" s="40"/>
      <c r="G53" s="40"/>
      <c r="H53" s="42"/>
    </row>
    <row r="54" spans="2:11" x14ac:dyDescent="0.3">
      <c r="H54" s="41"/>
    </row>
    <row r="59" spans="2:11" ht="39.75" customHeight="1" x14ac:dyDescent="0.3"/>
    <row r="60" spans="2:11" ht="25.5" customHeight="1" x14ac:dyDescent="0.3"/>
    <row r="61" spans="2:11" ht="14.25" customHeight="1" x14ac:dyDescent="0.3"/>
    <row r="65" ht="6.8" customHeight="1" x14ac:dyDescent="0.3"/>
  </sheetData>
  <mergeCells count="3">
    <mergeCell ref="B2:H2"/>
    <mergeCell ref="B6:H6"/>
    <mergeCell ref="B7:H7"/>
  </mergeCells>
  <pageMargins left="0.78740157480314965" right="3.937007874015748E-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ER ACUMULADO</vt:lpstr>
      <vt:lpstr>'Balance General'!Área_de_impresión</vt:lpstr>
      <vt:lpstr>'ER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Henrry Burgos</dc:creator>
  <cp:lastModifiedBy>Henrry Burgos</cp:lastModifiedBy>
  <cp:lastPrinted>2025-01-29T20:35:50Z</cp:lastPrinted>
  <dcterms:created xsi:type="dcterms:W3CDTF">2015-06-05T18:17:20Z</dcterms:created>
  <dcterms:modified xsi:type="dcterms:W3CDTF">2025-01-29T20:35:55Z</dcterms:modified>
</cp:coreProperties>
</file>