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5\1. Enero 2025\"/>
    </mc:Choice>
  </mc:AlternateContent>
  <xr:revisionPtr revIDLastSave="0" documentId="13_ncr:1_{D146F013-9F58-4627-B336-C13790034191}" xr6:coauthVersionLast="47" xr6:coauthVersionMax="47" xr10:uidLastSave="{00000000-0000-0000-0000-000000000000}"/>
  <bookViews>
    <workbookView xWindow="28680" yWindow="4245" windowWidth="24240" windowHeight="1314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4" i="3"/>
  <c r="E13" i="3"/>
  <c r="E38" i="3"/>
  <c r="E21" i="3" l="1"/>
  <c r="E54" i="3"/>
  <c r="E82" i="3" l="1"/>
  <c r="E98" i="3"/>
  <c r="E42" i="3" l="1"/>
  <c r="E28" i="3" l="1"/>
  <c r="E75" i="3"/>
  <c r="C66" i="3"/>
  <c r="E85" i="3" l="1"/>
  <c r="E90" i="3" s="1"/>
  <c r="E99" i="3" s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<sst xmlns="http://schemas.openxmlformats.org/spreadsheetml/2006/main" count="75" uniqueCount="72">
  <si>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</si>
  <si>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</si>
  <si>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</si>
  <si>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</si>
  <si>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</si>
  <si>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</si>
  <si>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</si>
  <si>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</si>
  <si>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</si>
  <si>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</si>
  <si>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</si>
  <si>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</si>
  <si>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</si>
  <si>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</si>
  <si>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</si>
  <si>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</si>
  <si>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</si>
  <si>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</si>
  <si>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</si>
  <si>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</si>
  <si>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</si>
  <si>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</si>
  <si>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</si>
  <si>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</si>
  <si>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</si>
  <si>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</si>
  <si>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</si>
  <si>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</si>
  <si>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</si>
  <si>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</si>
  <si>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</si>
  <si>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</si>
  <si>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</si>
  <si>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</si>
  <si>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</si>
  <si>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</si>
  <si>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</si>
  <si>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</si>
  <si>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</si>
  <si>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</si>
  <si>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</si>
  <si>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</si>
  <si>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</si>
  <si>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</si>
  <si>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</si>
  <si>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</si>
  <si>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</si>
  <si>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</si>
  <si>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</si>
  <si>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</si>
  <si>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</si>
  <si>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</si>
  <si>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</si>
  <si>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</si>
  <si>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</si>
  <si>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</si>
  <si>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</si>
  <si>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</si>
  <si>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</si>
  <si>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</si>
  <si>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</si>
  <si>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</si>
  <si>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</si>
  <si>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</si>
  <si>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</si>
  <si>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</si>
  <si>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</si>
  <si>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</si>
  <si>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</si>
  <si>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</si>
  <si>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</si>
  <si>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enero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</si>
</sst>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70" zoomScaleNormal="70" workbookViewId="0">
      <selection activeCell="E102" sqref="E102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2025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(150+171560.31)/1000</f>
        <v>171.71030999999999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f>+5</f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1170384.88/1000</f>
        <v>1170.3848799999998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322821.19/1000</f>
        <v>322.82119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25197.14/1000</f>
        <v>25.197140000000001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52429.34/1000</f>
        <v>52.429339999999996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85946.42/1000</f>
        <v>85.946420000000003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1833.4892799999996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16401.43/1000</f>
        <v>16.401430000000001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15671.9/1000</f>
        <v>15.671899999999999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662645.79/1000</f>
        <v>662.64579000000003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43116.66/1000</f>
        <v>43.116660000000003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737.83578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2571.3250599999997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108301.98/1000</f>
        <v>108.30198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320377.9/1000</f>
        <v>320.37790000000001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428.67988000000003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100660.11/1000</f>
        <v>100.66011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100.66011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100009.09/1000</f>
        <v>100.00909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831669.18/1000</f>
        <v>831.6691800000001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2041.9850700000002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2571.3250600000001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enero 2025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2025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227277.69/1000</f>
        <v>227.27769000000001</v>
      </c>
    </row>
    <row r="74" spans="3:5">
      <c r="C74" s="27" t="s">
        <v>43</v>
      </c>
      <c r="D74" s="27"/>
      <c r="E74" s="22">
        <f>67907.45/1000</f>
        <v>67.907449999999997</v>
      </c>
    </row>
    <row r="75" spans="3:5">
      <c r="C75" s="27"/>
      <c r="D75" s="27"/>
      <c r="E75" s="29">
        <f>SUM(E73:E74)</f>
        <v>295.18513999999999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101447.93/1000</f>
        <v>101.44793</v>
      </c>
    </row>
    <row r="79" spans="3:5">
      <c r="C79" s="27" t="s">
        <v>47</v>
      </c>
      <c r="D79" s="27"/>
      <c r="E79" s="54">
        <f>+68415.49/1000</f>
        <v>68.415490000000005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7161.82/1000</f>
        <v>7.1618199999999996</v>
      </c>
    </row>
    <row r="82" spans="3:5">
      <c r="C82" s="27"/>
      <c r="D82" s="27"/>
      <c r="E82" s="38">
        <f>SUM(E78:E81)</f>
        <v>177.02524000000003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118.15989999999996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9434.26/1000</f>
        <v>9.4342600000000001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127.59415999999996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71.69/1000</f>
        <v>7.1690000000000004E-2</v>
      </c>
    </row>
    <row r="94" spans="3:5">
      <c r="C94" s="27" t="s">
        <v>57</v>
      </c>
      <c r="D94" s="27"/>
      <c r="E94" s="8">
        <f>202.48/1000</f>
        <v>0.20247999999999999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27310.9/1000</f>
        <v>27.3109</v>
      </c>
    </row>
    <row r="98" spans="3:6">
      <c r="C98" s="27"/>
      <c r="D98" s="27"/>
      <c r="E98" s="32">
        <f>+E93+E94+E97</f>
        <v>27.585070000000002</v>
      </c>
      <c r="F98" s="44"/>
    </row>
    <row r="99" spans="3:6" ht="13">
      <c r="C99" s="30" t="s">
        <v>58</v>
      </c>
      <c r="D99" s="27"/>
      <c r="E99" s="39">
        <f>+E90-E98+E96</f>
        <v>100.00908999999996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2025-02-12T21:18:42Z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