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6. BOLSA DE VALORES\2025\02. IFGC\"/>
    </mc:Choice>
  </mc:AlternateContent>
  <bookViews>
    <workbookView xWindow="0" yWindow="0" windowWidth="23040" windowHeight="9192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21" i="2"/>
  <c r="C19" i="2"/>
  <c r="C11" i="2"/>
  <c r="C30" i="1"/>
  <c r="C27" i="1"/>
  <c r="C23" i="1"/>
  <c r="C43" i="2" l="1"/>
  <c r="C32" i="2"/>
  <c r="C24" i="2"/>
  <c r="C16" i="2"/>
  <c r="C14" i="2"/>
  <c r="C34" i="1"/>
  <c r="C18" i="1"/>
  <c r="C12" i="1"/>
  <c r="C36" i="1" l="1"/>
  <c r="C37" i="1" s="1"/>
  <c r="C23" i="2"/>
  <c r="D14" i="2"/>
  <c r="D19" i="2" s="1"/>
  <c r="D18" i="1"/>
  <c r="D12" i="1"/>
  <c r="D24" i="2" l="1"/>
  <c r="D30" i="1"/>
  <c r="D27" i="1"/>
  <c r="D23" i="1"/>
  <c r="D34" i="1" l="1"/>
  <c r="D7" i="2"/>
  <c r="D11" i="2" s="1"/>
  <c r="D16" i="2"/>
  <c r="D32" i="2"/>
  <c r="D23" i="2" s="1"/>
  <c r="D36" i="1" l="1"/>
  <c r="D37" i="1" l="1"/>
  <c r="D21" i="2" l="1"/>
  <c r="D43" i="2" l="1"/>
</calcChain>
</file>

<file path=xl/sharedStrings.xml><?xml version="1.0" encoding="utf-8"?>
<sst xmlns="http://schemas.openxmlformats.org/spreadsheetml/2006/main" count="82" uniqueCount="74">
  <si>
    <t>Activo</t>
  </si>
  <si>
    <t>Pasivo</t>
  </si>
  <si>
    <t>Estado de Situación Financiera Separado</t>
  </si>
  <si>
    <t>Efectivo y equivalentes de efectivo</t>
  </si>
  <si>
    <t>Cuentas por cobrar (neto)</t>
  </si>
  <si>
    <t>Inversiones en acciones (neto)</t>
  </si>
  <si>
    <t>Otros activos</t>
  </si>
  <si>
    <t>Total activos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</si>
  <si>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</si>
  <si>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</si>
  <si>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</si>
  <si>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</si>
  <si>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</si>
  <si>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</si>
  <si>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</si>
  <si>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>Resultados por aplicar</t>
  </si>
  <si>
    <t>Utilidades (Pérdidas) de ejercicios anteriores</t>
  </si>
  <si>
    <t>Utilidades (Pérdidas) del presente ejercicio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</si>
  <si>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</si>
  <si>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</si>
  <si>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</si>
  <si>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</si>
  <si>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</si>
  <si>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</si>
  <si>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</si>
  <si>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</si>
  <si>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</si>
  <si>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</si>
  <si>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</si>
  <si>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Ingresos por intereses</t>
  </si>
  <si>
    <t>Activos financieros a costo amortizado</t>
  </si>
  <si>
    <t>Ingresos por intereses netos</t>
  </si>
  <si>
    <t>Total ingresos netos</t>
  </si>
  <si>
    <t>Gastos de administración</t>
  </si>
  <si>
    <t>Gastos generales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</si>
  <si>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</si>
  <si>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</si>
  <si>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</si>
  <si>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</si>
  <si>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</si>
  <si>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</si>
  <si>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</si>
  <si>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</si>
  <si>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</si>
  <si>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</si>
  <si>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</si>
  <si>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</si>
  <si>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</si>
  <si>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</si>
  <si>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</si>
  <si>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</si>
  <si>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</si>
  <si>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</si>
  <si>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</si>
  <si>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</si>
  <si>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</si>
  <si>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</si>
  <si>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</si>
  <si>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</si>
  <si>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</si>
  <si>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</si>
  <si>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</si>
  <si>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</si>
  <si>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José Eduardo Montenegro Palomo                                                                      Gerardo Emilio Kuri Nosthas</t>
  </si>
  <si>
    <t xml:space="preserve">            Representante Legal                                                                            Director de Operaciones y Finanzas</t>
  </si>
  <si>
    <t>Saldos al 31 de enero de 2025 y 2024</t>
  </si>
  <si>
    <t>Ricardo Ernesto Mejía Reinoza</t>
  </si>
  <si>
    <t>Del 1 al 31 de enero de 2025 y 2024</t>
  </si>
  <si>
    <t>José Eduardo Montenegro Palomo</t>
  </si>
  <si>
    <t xml:space="preserve">Representante Legal  </t>
  </si>
  <si>
    <t>Gerardo Emilio Kuri Nosthas</t>
  </si>
  <si>
    <t>Director de Operaciones y Finanzas</t>
  </si>
  <si>
    <t>Ganancias generadas por entidades registradas bajo el método de la participación</t>
  </si>
  <si>
    <t>INVERSIONES FINANCIERAS GRUPO CUSCATLAN,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</si>
</sst>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43" fontId="5" fillId="0" borderId="0" xfId="0" applyNumberFormat="1" applyFont="1" applyFill="1"/>
    <xf numFmtId="43" fontId="5" fillId="0" borderId="0" xfId="0" applyNumberFormat="1" applyFont="1" applyFill="1" applyAlignment="1">
      <alignment horizontal="left"/>
    </xf>
    <xf numFmtId="43" fontId="5" fillId="0" borderId="0" xfId="0" applyNumberFormat="1" applyFont="1" applyFill="1" applyAlignment="1"/>
    <xf numFmtId="43" fontId="5" fillId="0" borderId="0" xfId="0" applyNumberFormat="1" applyFont="1" applyFill="1" applyAlignment="1">
      <alignment horizontal="center"/>
    </xf>
    <xf numFmtId="0" fontId="5" fillId="0" borderId="0" xfId="0" applyFont="1"/>
    <xf numFmtId="49" fontId="6" fillId="0" borderId="0" xfId="1" quotePrefix="1" applyNumberFormat="1" applyFont="1" applyFill="1" applyAlignment="1">
      <alignment horizontal="center"/>
    </xf>
    <xf numFmtId="0" fontId="7" fillId="4" borderId="0" xfId="0" applyFont="1" applyFill="1"/>
    <xf numFmtId="164" fontId="4" fillId="4" borderId="0" xfId="0" applyNumberFormat="1" applyFont="1" applyFill="1"/>
    <xf numFmtId="0" fontId="5" fillId="0" borderId="0" xfId="0" applyFont="1" applyAlignment="1">
      <alignment horizontal="left" indent="1"/>
    </xf>
    <xf numFmtId="164" fontId="5" fillId="0" borderId="0" xfId="0" applyNumberFormat="1" applyFont="1"/>
    <xf numFmtId="0" fontId="8" fillId="2" borderId="0" xfId="0" applyFont="1" applyFill="1" applyAlignment="1">
      <alignment horizontal="left"/>
    </xf>
    <xf numFmtId="164" fontId="8" fillId="2" borderId="0" xfId="0" applyNumberFormat="1" applyFont="1" applyFill="1"/>
    <xf numFmtId="0" fontId="8" fillId="2" borderId="0" xfId="0" applyFont="1" applyFill="1"/>
    <xf numFmtId="0" fontId="4" fillId="4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/>
    <xf numFmtId="0" fontId="9" fillId="2" borderId="0" xfId="0" applyFont="1" applyFill="1" applyAlignment="1">
      <alignment horizontal="left"/>
    </xf>
    <xf numFmtId="0" fontId="4" fillId="4" borderId="0" xfId="0" applyFont="1" applyFill="1" applyAlignment="1">
      <alignment horizontal="left" indent="1"/>
    </xf>
    <xf numFmtId="0" fontId="5" fillId="0" borderId="0" xfId="0" applyFont="1" applyAlignment="1">
      <alignment horizontal="left" indent="3"/>
    </xf>
    <xf numFmtId="40" fontId="5" fillId="0" borderId="0" xfId="0" applyNumberFormat="1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indent="3"/>
    </xf>
    <xf numFmtId="0" fontId="5" fillId="0" borderId="0" xfId="0" applyFont="1" applyFill="1"/>
    <xf numFmtId="49" fontId="6" fillId="0" borderId="0" xfId="0" quotePrefix="1" applyNumberFormat="1" applyFont="1" applyFill="1" applyAlignment="1">
      <alignment horizontal="center"/>
    </xf>
    <xf numFmtId="0" fontId="5" fillId="4" borderId="0" xfId="0" applyFont="1" applyFill="1"/>
    <xf numFmtId="0" fontId="4" fillId="0" borderId="0" xfId="0" applyFont="1" applyFill="1" applyAlignment="1">
      <alignment horizontal="left" indent="1"/>
    </xf>
    <xf numFmtId="164" fontId="4" fillId="0" borderId="0" xfId="0" applyNumberFormat="1" applyFont="1" applyFill="1"/>
    <xf numFmtId="164" fontId="5" fillId="4" borderId="0" xfId="0" applyNumberFormat="1" applyFont="1" applyFill="1"/>
    <xf numFmtId="164" fontId="4" fillId="0" borderId="0" xfId="0" applyNumberFormat="1" applyFont="1"/>
    <xf numFmtId="0" fontId="7" fillId="4" borderId="0" xfId="0" applyFont="1" applyFill="1" applyAlignment="1">
      <alignment horizontal="left"/>
    </xf>
    <xf numFmtId="0" fontId="5" fillId="4" borderId="0" xfId="0" applyFont="1" applyFill="1" applyAlignment="1">
      <alignment horizontal="left" indent="3"/>
    </xf>
    <xf numFmtId="0" fontId="4" fillId="5" borderId="0" xfId="0" applyFont="1" applyFill="1"/>
    <xf numFmtId="164" fontId="4" fillId="5" borderId="0" xfId="0" applyNumberFormat="1" applyFont="1" applyFill="1"/>
    <xf numFmtId="0" fontId="4" fillId="0" borderId="0" xfId="0" applyFont="1" applyFill="1"/>
    <xf numFmtId="165" fontId="5" fillId="0" borderId="0" xfId="1" applyNumberFormat="1" applyFont="1"/>
    <xf numFmtId="40" fontId="4" fillId="0" borderId="0" xfId="0" applyNumberFormat="1" applyFont="1"/>
    <xf numFmtId="43" fontId="5" fillId="0" borderId="0" xfId="0" applyNumberFormat="1" applyFont="1" applyFill="1" applyAlignment="1">
      <alignment horizontal="center"/>
    </xf>
    <xf numFmtId="43" fontId="5" fillId="0" borderId="0" xfId="0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E56"/>
  <sheetViews>
    <sheetView showGridLines="0" tabSelected="1" view="pageBreakPreview" zoomScale="88" zoomScaleNormal="85" zoomScaleSheetLayoutView="88" workbookViewId="0">
      <pane xSplit="2" ySplit="6" topLeftCell="C7" activePane="bottomRight" state="frozen"/>
      <selection activeCell="F1" sqref="F1"/>
      <selection pane="topRight" activeCell="H1" sqref="H1"/>
      <selection pane="bottomLeft" activeCell="F5" sqref="F5"/>
      <selection pane="bottomRight" activeCell="B2" sqref="B2"/>
    </sheetView>
  </sheetViews>
  <sheetFormatPr baseColWidth="10" defaultRowHeight="15" outlineLevelRow="1" x14ac:dyDescent="0.25"/>
  <cols>
    <col min="1" max="1" width="3.6640625" style="7" customWidth="1"/>
    <col min="2" max="2" width="65" style="7" customWidth="1"/>
    <col min="3" max="4" width="19.21875" style="7" customWidth="1"/>
    <col min="5" max="16384" width="11.5546875" style="7"/>
  </cols>
  <sheetData>
    <row r="1" spans="2:4" ht="17.399999999999999" x14ac:dyDescent="0.3">
      <c r="B1" s="1" t="s">
        <v>73</v>
      </c>
    </row>
    <row r="2" spans="2:4" ht="15.6" x14ac:dyDescent="0.3">
      <c r="B2" s="2" t="s">
        <v>2</v>
      </c>
    </row>
    <row r="3" spans="2:4" ht="15.6" x14ac:dyDescent="0.3">
      <c r="B3" s="2" t="s">
        <v>65</v>
      </c>
    </row>
    <row r="4" spans="2:4" x14ac:dyDescent="0.25">
      <c r="B4" s="7" t="s">
        <v>59</v>
      </c>
    </row>
    <row r="6" spans="2:4" ht="15.6" x14ac:dyDescent="0.3">
      <c r="C6" s="26">
        <v>2025</v>
      </c>
      <c r="D6" s="26">
        <v>2024</v>
      </c>
    </row>
    <row r="7" spans="2:4" ht="15.6" x14ac:dyDescent="0.3">
      <c r="B7" s="9" t="s">
        <v>0</v>
      </c>
      <c r="C7" s="27"/>
      <c r="D7" s="27"/>
    </row>
    <row r="8" spans="2:4" ht="15.6" x14ac:dyDescent="0.3">
      <c r="B8" s="28" t="s">
        <v>3</v>
      </c>
      <c r="C8" s="29">
        <v>699.3</v>
      </c>
      <c r="D8" s="29">
        <v>695.2</v>
      </c>
    </row>
    <row r="9" spans="2:4" ht="15.6" x14ac:dyDescent="0.3">
      <c r="B9" s="28" t="s">
        <v>4</v>
      </c>
      <c r="C9" s="29">
        <v>86.2</v>
      </c>
      <c r="D9" s="29">
        <v>67</v>
      </c>
    </row>
    <row r="10" spans="2:4" ht="15.6" x14ac:dyDescent="0.3">
      <c r="B10" s="28" t="s">
        <v>5</v>
      </c>
      <c r="C10" s="29">
        <v>439570.4</v>
      </c>
      <c r="D10" s="29">
        <v>394844.7</v>
      </c>
    </row>
    <row r="11" spans="2:4" ht="15.6" x14ac:dyDescent="0.3">
      <c r="B11" s="28" t="s">
        <v>6</v>
      </c>
      <c r="C11" s="29">
        <v>147.9</v>
      </c>
      <c r="D11" s="29">
        <v>146.4</v>
      </c>
    </row>
    <row r="12" spans="2:4" ht="15.6" x14ac:dyDescent="0.3">
      <c r="B12" s="15" t="s">
        <v>7</v>
      </c>
      <c r="C12" s="14">
        <f>C8+C9+C10+C11</f>
        <v>440503.80000000005</v>
      </c>
      <c r="D12" s="14">
        <f>D8+D9+D10+D11</f>
        <v>395753.30000000005</v>
      </c>
    </row>
    <row r="13" spans="2:4" x14ac:dyDescent="0.25">
      <c r="C13" s="12"/>
      <c r="D13" s="12"/>
    </row>
    <row r="14" spans="2:4" ht="15.6" x14ac:dyDescent="0.3">
      <c r="B14" s="9" t="s">
        <v>1</v>
      </c>
      <c r="C14" s="30"/>
      <c r="D14" s="30"/>
    </row>
    <row r="15" spans="2:4" ht="15.6" x14ac:dyDescent="0.3">
      <c r="B15" s="28" t="s">
        <v>8</v>
      </c>
      <c r="C15" s="31">
        <v>1.2</v>
      </c>
      <c r="D15" s="31">
        <v>1.6</v>
      </c>
    </row>
    <row r="16" spans="2:4" ht="15.6" hidden="1" x14ac:dyDescent="0.3">
      <c r="B16" s="28" t="s">
        <v>9</v>
      </c>
      <c r="C16" s="31"/>
      <c r="D16" s="31">
        <v>0</v>
      </c>
    </row>
    <row r="17" spans="2:4" ht="15.6" hidden="1" x14ac:dyDescent="0.3">
      <c r="B17" s="28" t="s">
        <v>10</v>
      </c>
      <c r="C17" s="31"/>
      <c r="D17" s="31">
        <v>0</v>
      </c>
    </row>
    <row r="18" spans="2:4" ht="15.6" x14ac:dyDescent="0.3">
      <c r="B18" s="13" t="s">
        <v>11</v>
      </c>
      <c r="C18" s="14">
        <f>C15+C16+C17</f>
        <v>1.2</v>
      </c>
      <c r="D18" s="14">
        <f>D15+D16+D17</f>
        <v>1.6</v>
      </c>
    </row>
    <row r="19" spans="2:4" x14ac:dyDescent="0.25">
      <c r="C19" s="12"/>
      <c r="D19" s="12"/>
    </row>
    <row r="20" spans="2:4" ht="15.6" x14ac:dyDescent="0.3">
      <c r="B20" s="32" t="s">
        <v>12</v>
      </c>
      <c r="C20" s="30"/>
      <c r="D20" s="30"/>
    </row>
    <row r="21" spans="2:4" ht="15.6" x14ac:dyDescent="0.3">
      <c r="B21" s="28" t="s">
        <v>13</v>
      </c>
      <c r="C21" s="31">
        <v>211077.6</v>
      </c>
      <c r="D21" s="31">
        <v>211077.6</v>
      </c>
    </row>
    <row r="22" spans="2:4" ht="15.6" x14ac:dyDescent="0.3">
      <c r="B22" s="28" t="s">
        <v>14</v>
      </c>
      <c r="C22" s="31">
        <v>107605</v>
      </c>
      <c r="D22" s="31">
        <v>103946.4</v>
      </c>
    </row>
    <row r="23" spans="2:4" ht="15.6" x14ac:dyDescent="0.3">
      <c r="B23" s="28" t="s">
        <v>15</v>
      </c>
      <c r="C23" s="31">
        <f>C24+C25</f>
        <v>107621.3</v>
      </c>
      <c r="D23" s="31">
        <f>SUM(D24:D25)</f>
        <v>80727.7</v>
      </c>
    </row>
    <row r="24" spans="2:4" outlineLevel="1" x14ac:dyDescent="0.25">
      <c r="B24" s="33" t="s">
        <v>16</v>
      </c>
      <c r="C24" s="30">
        <v>102519.2</v>
      </c>
      <c r="D24" s="30">
        <v>75926.399999999994</v>
      </c>
    </row>
    <row r="25" spans="2:4" outlineLevel="1" x14ac:dyDescent="0.25">
      <c r="B25" s="33" t="s">
        <v>17</v>
      </c>
      <c r="C25" s="30">
        <v>5102.1000000000004</v>
      </c>
      <c r="D25" s="30">
        <v>4801.3</v>
      </c>
    </row>
    <row r="26" spans="2:4" ht="15.6" hidden="1" x14ac:dyDescent="0.3">
      <c r="B26" s="28" t="s">
        <v>18</v>
      </c>
      <c r="C26" s="31">
        <v>0</v>
      </c>
      <c r="D26" s="31">
        <v>0</v>
      </c>
    </row>
    <row r="27" spans="2:4" ht="15.6" x14ac:dyDescent="0.3">
      <c r="B27" s="28" t="s">
        <v>19</v>
      </c>
      <c r="C27" s="31">
        <f>C28+C29</f>
        <v>618.1</v>
      </c>
      <c r="D27" s="31">
        <f>SUM(D28:D29)</f>
        <v>0</v>
      </c>
    </row>
    <row r="28" spans="2:4" hidden="1" outlineLevel="1" x14ac:dyDescent="0.25">
      <c r="B28" s="33" t="s">
        <v>20</v>
      </c>
      <c r="C28" s="30">
        <v>618.1</v>
      </c>
      <c r="D28" s="30">
        <v>0</v>
      </c>
    </row>
    <row r="29" spans="2:4" hidden="1" outlineLevel="1" x14ac:dyDescent="0.25">
      <c r="B29" s="33" t="s">
        <v>21</v>
      </c>
      <c r="C29" s="30">
        <v>0</v>
      </c>
      <c r="D29" s="30">
        <v>0</v>
      </c>
    </row>
    <row r="30" spans="2:4" ht="15.6" collapsed="1" x14ac:dyDescent="0.3">
      <c r="B30" s="28" t="s">
        <v>22</v>
      </c>
      <c r="C30" s="31">
        <f>C31+C32</f>
        <v>13580.6</v>
      </c>
      <c r="D30" s="31">
        <f>SUM(D31:D32)</f>
        <v>0</v>
      </c>
    </row>
    <row r="31" spans="2:4" hidden="1" outlineLevel="1" x14ac:dyDescent="0.25">
      <c r="B31" s="33" t="s">
        <v>23</v>
      </c>
      <c r="C31" s="30">
        <v>13580.6</v>
      </c>
      <c r="D31" s="30">
        <v>0</v>
      </c>
    </row>
    <row r="32" spans="2:4" hidden="1" outlineLevel="1" x14ac:dyDescent="0.25">
      <c r="B32" s="33" t="s">
        <v>24</v>
      </c>
      <c r="C32" s="30">
        <v>0</v>
      </c>
      <c r="D32" s="30">
        <v>0</v>
      </c>
    </row>
    <row r="33" spans="2:5" ht="15.6" collapsed="1" x14ac:dyDescent="0.3">
      <c r="B33" s="28" t="s">
        <v>25</v>
      </c>
      <c r="C33" s="31">
        <v>0</v>
      </c>
      <c r="D33" s="31">
        <v>0</v>
      </c>
    </row>
    <row r="34" spans="2:5" ht="15.6" x14ac:dyDescent="0.3">
      <c r="B34" s="34" t="s">
        <v>26</v>
      </c>
      <c r="C34" s="35">
        <f>C21+C22+C23+C26+C27+C30+C33</f>
        <v>440502.59999999992</v>
      </c>
      <c r="D34" s="35">
        <f>D21+D22+D23+D26+D27+D30+D33</f>
        <v>395751.7</v>
      </c>
    </row>
    <row r="35" spans="2:5" s="25" customFormat="1" ht="9" customHeight="1" x14ac:dyDescent="0.3">
      <c r="B35" s="36"/>
      <c r="C35" s="29"/>
      <c r="D35" s="29"/>
    </row>
    <row r="36" spans="2:5" ht="15.6" x14ac:dyDescent="0.3">
      <c r="B36" s="15" t="s">
        <v>27</v>
      </c>
      <c r="C36" s="14">
        <f>C18+C34</f>
        <v>440503.79999999993</v>
      </c>
      <c r="D36" s="14">
        <f>D18+D34</f>
        <v>395753.3</v>
      </c>
    </row>
    <row r="37" spans="2:5" x14ac:dyDescent="0.25">
      <c r="C37" s="37">
        <f>C12-C36</f>
        <v>0</v>
      </c>
      <c r="D37" s="37">
        <f>D12-D36</f>
        <v>0</v>
      </c>
    </row>
    <row r="38" spans="2:5" x14ac:dyDescent="0.25">
      <c r="B38" s="3" t="s">
        <v>61</v>
      </c>
      <c r="C38" s="25"/>
      <c r="D38" s="25"/>
      <c r="E38" s="25"/>
    </row>
    <row r="39" spans="2:5" x14ac:dyDescent="0.25">
      <c r="B39" s="25"/>
      <c r="C39" s="25"/>
      <c r="D39" s="25"/>
      <c r="E39" s="25"/>
    </row>
    <row r="40" spans="2:5" x14ac:dyDescent="0.25">
      <c r="B40" s="25"/>
      <c r="C40" s="25"/>
      <c r="D40" s="25"/>
      <c r="E40" s="25"/>
    </row>
    <row r="41" spans="2:5" x14ac:dyDescent="0.25">
      <c r="B41" s="25"/>
      <c r="C41" s="3"/>
      <c r="D41" s="3"/>
      <c r="E41" s="3"/>
    </row>
    <row r="42" spans="2:5" x14ac:dyDescent="0.25">
      <c r="B42" s="3"/>
      <c r="C42" s="3"/>
      <c r="D42" s="3"/>
      <c r="E42" s="3"/>
    </row>
    <row r="43" spans="2:5" x14ac:dyDescent="0.25">
      <c r="B43" s="3" t="s">
        <v>68</v>
      </c>
      <c r="C43" s="39" t="s">
        <v>70</v>
      </c>
      <c r="D43" s="39"/>
      <c r="E43" s="3"/>
    </row>
    <row r="44" spans="2:5" x14ac:dyDescent="0.25">
      <c r="B44" s="3" t="s">
        <v>69</v>
      </c>
      <c r="C44" s="39" t="s">
        <v>71</v>
      </c>
      <c r="D44" s="39"/>
      <c r="E44" s="3"/>
    </row>
    <row r="45" spans="2:5" x14ac:dyDescent="0.25">
      <c r="B45" s="3"/>
      <c r="C45" s="3"/>
      <c r="D45" s="3"/>
      <c r="E45" s="3"/>
    </row>
    <row r="46" spans="2:5" x14ac:dyDescent="0.25">
      <c r="B46" s="3"/>
      <c r="C46" s="3"/>
      <c r="D46" s="3"/>
      <c r="E46" s="3"/>
    </row>
    <row r="47" spans="2:5" x14ac:dyDescent="0.25">
      <c r="B47" s="4"/>
      <c r="C47" s="5"/>
      <c r="D47" s="5"/>
      <c r="E47" s="5"/>
    </row>
    <row r="48" spans="2:5" x14ac:dyDescent="0.25">
      <c r="B48" s="4"/>
      <c r="C48" s="5"/>
      <c r="D48" s="5"/>
      <c r="E48" s="5"/>
    </row>
    <row r="49" spans="2:5" x14ac:dyDescent="0.25">
      <c r="B49" s="39" t="s">
        <v>66</v>
      </c>
      <c r="C49" s="39"/>
      <c r="D49" s="39"/>
      <c r="E49" s="3"/>
    </row>
    <row r="50" spans="2:5" x14ac:dyDescent="0.25">
      <c r="B50" s="39" t="s">
        <v>62</v>
      </c>
      <c r="C50" s="39"/>
      <c r="D50" s="39"/>
      <c r="E50" s="3"/>
    </row>
    <row r="51" spans="2:5" x14ac:dyDescent="0.25">
      <c r="B51" s="3"/>
      <c r="C51" s="3"/>
      <c r="D51" s="3"/>
      <c r="E51" s="3"/>
    </row>
    <row r="52" spans="2:5" x14ac:dyDescent="0.25">
      <c r="B52" s="3"/>
      <c r="C52" s="3"/>
      <c r="D52" s="3"/>
      <c r="E52" s="3"/>
    </row>
    <row r="53" spans="2:5" x14ac:dyDescent="0.25">
      <c r="E53" s="5"/>
    </row>
    <row r="54" spans="2:5" x14ac:dyDescent="0.25">
      <c r="E54" s="5"/>
    </row>
    <row r="55" spans="2:5" x14ac:dyDescent="0.25">
      <c r="B55" s="25"/>
      <c r="C55" s="25"/>
      <c r="D55" s="25"/>
      <c r="E55" s="25"/>
    </row>
    <row r="56" spans="2:5" x14ac:dyDescent="0.25">
      <c r="B56" s="25"/>
      <c r="C56" s="25"/>
      <c r="D56" s="25"/>
      <c r="E56" s="25"/>
    </row>
  </sheetData>
  <mergeCells count="4">
    <mergeCell ref="B49:D49"/>
    <mergeCell ref="B50:D50"/>
    <mergeCell ref="C43:D43"/>
    <mergeCell ref="C44:D44"/>
  </mergeCells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E68"/>
  <sheetViews>
    <sheetView showGridLines="0" view="pageBreakPreview" zoomScale="85" zoomScaleNormal="85" zoomScaleSheetLayoutView="85" workbookViewId="0">
      <pane xSplit="2" ySplit="6" topLeftCell="C7" activePane="bottomRight" state="frozen"/>
      <selection activeCell="H1" sqref="H1"/>
      <selection pane="topRight" activeCell="J1" sqref="J1"/>
      <selection pane="bottomLeft" activeCell="H5" sqref="H5"/>
      <selection pane="bottomRight" activeCell="B2" sqref="B2"/>
    </sheetView>
  </sheetViews>
  <sheetFormatPr baseColWidth="10" defaultRowHeight="15" x14ac:dyDescent="0.25"/>
  <cols>
    <col min="1" max="1" width="3.77734375" style="7" customWidth="1"/>
    <col min="2" max="2" width="87.21875" style="7" customWidth="1"/>
    <col min="3" max="4" width="13.33203125" style="7" customWidth="1"/>
    <col min="5" max="16384" width="11.5546875" style="7"/>
  </cols>
  <sheetData>
    <row r="1" spans="2:4" ht="17.399999999999999" x14ac:dyDescent="0.3">
      <c r="B1" s="1" t="s">
        <v>73</v>
      </c>
    </row>
    <row r="2" spans="2:4" ht="15.6" x14ac:dyDescent="0.3">
      <c r="B2" s="2" t="s">
        <v>28</v>
      </c>
    </row>
    <row r="3" spans="2:4" ht="15.6" x14ac:dyDescent="0.3">
      <c r="B3" s="2" t="s">
        <v>67</v>
      </c>
    </row>
    <row r="4" spans="2:4" x14ac:dyDescent="0.25">
      <c r="B4" s="7" t="s">
        <v>60</v>
      </c>
    </row>
    <row r="6" spans="2:4" ht="15.6" x14ac:dyDescent="0.3">
      <c r="C6" s="8">
        <v>2025</v>
      </c>
      <c r="D6" s="8">
        <v>2024</v>
      </c>
    </row>
    <row r="7" spans="2:4" ht="15.6" x14ac:dyDescent="0.3">
      <c r="B7" s="9" t="s">
        <v>29</v>
      </c>
      <c r="C7" s="10">
        <f>C8</f>
        <v>1.1000000000000001</v>
      </c>
      <c r="D7" s="10">
        <f>SUM(D8:D8)</f>
        <v>0</v>
      </c>
    </row>
    <row r="8" spans="2:4" x14ac:dyDescent="0.25">
      <c r="B8" s="11" t="s">
        <v>30</v>
      </c>
      <c r="C8" s="12">
        <v>1.1000000000000001</v>
      </c>
      <c r="D8" s="12">
        <v>0</v>
      </c>
    </row>
    <row r="9" spans="2:4" hidden="1" x14ac:dyDescent="0.25">
      <c r="C9" s="12"/>
      <c r="D9" s="12"/>
    </row>
    <row r="10" spans="2:4" x14ac:dyDescent="0.25">
      <c r="C10" s="12"/>
      <c r="D10" s="12"/>
    </row>
    <row r="11" spans="2:4" ht="15.6" x14ac:dyDescent="0.3">
      <c r="B11" s="13" t="s">
        <v>31</v>
      </c>
      <c r="C11" s="14">
        <f>C8</f>
        <v>1.1000000000000001</v>
      </c>
      <c r="D11" s="14">
        <f>D7</f>
        <v>0</v>
      </c>
    </row>
    <row r="12" spans="2:4" x14ac:dyDescent="0.25">
      <c r="C12" s="12"/>
      <c r="D12" s="12"/>
    </row>
    <row r="13" spans="2:4" x14ac:dyDescent="0.25">
      <c r="B13" s="11" t="s">
        <v>72</v>
      </c>
      <c r="C13" s="12">
        <v>5115</v>
      </c>
      <c r="D13" s="12">
        <v>4815.2</v>
      </c>
    </row>
    <row r="14" spans="2:4" ht="15.6" x14ac:dyDescent="0.3">
      <c r="B14" s="15" t="s">
        <v>32</v>
      </c>
      <c r="C14" s="14">
        <f>SUM(C13:C13)</f>
        <v>5115</v>
      </c>
      <c r="D14" s="14">
        <f>SUM(D13:D13)</f>
        <v>4815.2</v>
      </c>
    </row>
    <row r="15" spans="2:4" x14ac:dyDescent="0.25">
      <c r="C15" s="12"/>
      <c r="D15" s="12"/>
    </row>
    <row r="16" spans="2:4" ht="15.6" x14ac:dyDescent="0.3">
      <c r="B16" s="9" t="s">
        <v>33</v>
      </c>
      <c r="C16" s="10">
        <f>SUM(C17:C17)</f>
        <v>-14</v>
      </c>
      <c r="D16" s="10">
        <f>SUM(D17:D17)</f>
        <v>-13.9</v>
      </c>
    </row>
    <row r="17" spans="2:4" x14ac:dyDescent="0.25">
      <c r="B17" s="11" t="s">
        <v>34</v>
      </c>
      <c r="C17" s="12">
        <v>-14</v>
      </c>
      <c r="D17" s="12">
        <v>-13.9</v>
      </c>
    </row>
    <row r="18" spans="2:4" x14ac:dyDescent="0.25">
      <c r="C18" s="12"/>
      <c r="D18" s="12"/>
    </row>
    <row r="19" spans="2:4" ht="15.6" x14ac:dyDescent="0.3">
      <c r="B19" s="13" t="s">
        <v>35</v>
      </c>
      <c r="C19" s="14">
        <f>C11+C14+C16</f>
        <v>5102.1000000000004</v>
      </c>
      <c r="D19" s="14">
        <f>D14+D16</f>
        <v>4801.3</v>
      </c>
    </row>
    <row r="20" spans="2:4" ht="15.6" x14ac:dyDescent="0.3">
      <c r="B20" s="16" t="s">
        <v>36</v>
      </c>
      <c r="C20" s="10">
        <v>0</v>
      </c>
      <c r="D20" s="10">
        <v>0</v>
      </c>
    </row>
    <row r="21" spans="2:4" ht="15.6" x14ac:dyDescent="0.3">
      <c r="B21" s="17" t="s">
        <v>37</v>
      </c>
      <c r="C21" s="18">
        <f>C19+C20</f>
        <v>5102.1000000000004</v>
      </c>
      <c r="D21" s="18">
        <f>SUM(D19:D20)</f>
        <v>4801.3</v>
      </c>
    </row>
    <row r="22" spans="2:4" x14ac:dyDescent="0.25">
      <c r="C22" s="12"/>
      <c r="D22" s="12"/>
    </row>
    <row r="23" spans="2:4" ht="15.6" x14ac:dyDescent="0.3">
      <c r="B23" s="19" t="s">
        <v>38</v>
      </c>
      <c r="C23" s="14">
        <f>C24+C32</f>
        <v>0</v>
      </c>
      <c r="D23" s="14">
        <f>D24+D32</f>
        <v>0</v>
      </c>
    </row>
    <row r="24" spans="2:4" ht="15.6" x14ac:dyDescent="0.3">
      <c r="B24" s="20" t="s">
        <v>39</v>
      </c>
      <c r="C24" s="10">
        <f>SUM(C25:C30)</f>
        <v>0</v>
      </c>
      <c r="D24" s="10">
        <f>SUM(D25:D30)</f>
        <v>0</v>
      </c>
    </row>
    <row r="25" spans="2:4" hidden="1" x14ac:dyDescent="0.25">
      <c r="B25" s="21" t="s">
        <v>40</v>
      </c>
      <c r="C25" s="12"/>
      <c r="D25" s="12">
        <v>0</v>
      </c>
    </row>
    <row r="26" spans="2:4" hidden="1" x14ac:dyDescent="0.25">
      <c r="B26" s="21" t="s">
        <v>41</v>
      </c>
      <c r="C26" s="12"/>
      <c r="D26" s="12">
        <v>0</v>
      </c>
    </row>
    <row r="27" spans="2:4" hidden="1" x14ac:dyDescent="0.25">
      <c r="B27" s="21" t="s">
        <v>42</v>
      </c>
      <c r="C27" s="12"/>
      <c r="D27" s="12">
        <v>0</v>
      </c>
    </row>
    <row r="28" spans="2:4" hidden="1" x14ac:dyDescent="0.25">
      <c r="B28" s="21" t="s">
        <v>43</v>
      </c>
      <c r="C28" s="12"/>
      <c r="D28" s="12">
        <v>0</v>
      </c>
    </row>
    <row r="29" spans="2:4" hidden="1" x14ac:dyDescent="0.25">
      <c r="B29" s="21" t="s">
        <v>44</v>
      </c>
      <c r="C29" s="12"/>
      <c r="D29" s="12">
        <v>0</v>
      </c>
    </row>
    <row r="30" spans="2:4" hidden="1" x14ac:dyDescent="0.25">
      <c r="B30" s="21" t="s">
        <v>45</v>
      </c>
      <c r="C30" s="12"/>
      <c r="D30" s="12">
        <v>0</v>
      </c>
    </row>
    <row r="31" spans="2:4" x14ac:dyDescent="0.25">
      <c r="C31" s="12"/>
      <c r="D31" s="12"/>
    </row>
    <row r="32" spans="2:4" ht="15.6" x14ac:dyDescent="0.3">
      <c r="B32" s="20" t="s">
        <v>46</v>
      </c>
      <c r="C32" s="10">
        <f>SUM(C33:C41)</f>
        <v>0</v>
      </c>
      <c r="D32" s="10">
        <f>SUM(D33:D41)</f>
        <v>0</v>
      </c>
    </row>
    <row r="33" spans="2:5" hidden="1" x14ac:dyDescent="0.25">
      <c r="B33" s="21" t="s">
        <v>47</v>
      </c>
      <c r="C33" s="12"/>
      <c r="D33" s="12">
        <v>0</v>
      </c>
    </row>
    <row r="34" spans="2:5" hidden="1" x14ac:dyDescent="0.25">
      <c r="B34" s="21" t="s">
        <v>48</v>
      </c>
      <c r="C34" s="12"/>
      <c r="D34" s="12">
        <v>0</v>
      </c>
    </row>
    <row r="35" spans="2:5" hidden="1" x14ac:dyDescent="0.25">
      <c r="B35" s="21" t="s">
        <v>49</v>
      </c>
      <c r="C35" s="12"/>
      <c r="D35" s="12">
        <v>0</v>
      </c>
    </row>
    <row r="36" spans="2:5" hidden="1" x14ac:dyDescent="0.25">
      <c r="B36" s="21" t="s">
        <v>42</v>
      </c>
      <c r="C36" s="12"/>
      <c r="D36" s="12">
        <v>0</v>
      </c>
    </row>
    <row r="37" spans="2:5" hidden="1" x14ac:dyDescent="0.25">
      <c r="B37" s="21" t="s">
        <v>50</v>
      </c>
      <c r="C37" s="12"/>
      <c r="D37" s="12">
        <v>0</v>
      </c>
    </row>
    <row r="38" spans="2:5" hidden="1" x14ac:dyDescent="0.25">
      <c r="B38" s="21" t="s">
        <v>43</v>
      </c>
      <c r="C38" s="12"/>
      <c r="D38" s="12">
        <v>0</v>
      </c>
    </row>
    <row r="39" spans="2:5" hidden="1" x14ac:dyDescent="0.25">
      <c r="B39" s="21" t="s">
        <v>51</v>
      </c>
      <c r="C39" s="12"/>
      <c r="D39" s="12">
        <v>0</v>
      </c>
    </row>
    <row r="40" spans="2:5" hidden="1" x14ac:dyDescent="0.25">
      <c r="B40" s="21" t="s">
        <v>52</v>
      </c>
      <c r="C40" s="12"/>
      <c r="D40" s="12">
        <v>0</v>
      </c>
    </row>
    <row r="41" spans="2:5" hidden="1" x14ac:dyDescent="0.25">
      <c r="B41" s="21" t="s">
        <v>53</v>
      </c>
      <c r="C41" s="12"/>
      <c r="D41" s="12">
        <v>0</v>
      </c>
    </row>
    <row r="42" spans="2:5" x14ac:dyDescent="0.25">
      <c r="C42" s="12"/>
      <c r="D42" s="12"/>
    </row>
    <row r="43" spans="2:5" ht="15.6" x14ac:dyDescent="0.3">
      <c r="B43" s="17" t="s">
        <v>54</v>
      </c>
      <c r="C43" s="18">
        <f>C21+C23</f>
        <v>5102.1000000000004</v>
      </c>
      <c r="D43" s="18">
        <f>D21+D23</f>
        <v>4801.3</v>
      </c>
      <c r="E43" s="12"/>
    </row>
    <row r="44" spans="2:5" x14ac:dyDescent="0.25">
      <c r="C44" s="22"/>
      <c r="D44" s="22"/>
    </row>
    <row r="45" spans="2:5" ht="30" x14ac:dyDescent="0.25">
      <c r="B45" s="23" t="s">
        <v>55</v>
      </c>
      <c r="C45" s="22"/>
      <c r="D45" s="22"/>
    </row>
    <row r="46" spans="2:5" ht="15.6" x14ac:dyDescent="0.3">
      <c r="B46" s="24" t="s">
        <v>56</v>
      </c>
      <c r="C46" s="38">
        <v>0.02</v>
      </c>
      <c r="D46" s="38">
        <v>2.274661072515511E-2</v>
      </c>
    </row>
    <row r="47" spans="2:5" ht="15.6" x14ac:dyDescent="0.3">
      <c r="B47" s="24" t="s">
        <v>57</v>
      </c>
      <c r="C47" s="38">
        <v>0.02</v>
      </c>
      <c r="D47" s="38">
        <v>2.274661072515511E-2</v>
      </c>
    </row>
    <row r="48" spans="2:5" ht="15.6" x14ac:dyDescent="0.3">
      <c r="C48" s="38"/>
      <c r="D48" s="38"/>
    </row>
    <row r="49" spans="2:4" ht="30.6" x14ac:dyDescent="0.3">
      <c r="B49" s="23" t="s">
        <v>58</v>
      </c>
      <c r="C49" s="38"/>
      <c r="D49" s="38"/>
    </row>
    <row r="50" spans="2:4" ht="15.6" x14ac:dyDescent="0.3">
      <c r="B50" s="24" t="s">
        <v>56</v>
      </c>
      <c r="C50" s="38">
        <v>0</v>
      </c>
      <c r="D50" s="38">
        <v>0</v>
      </c>
    </row>
    <row r="51" spans="2:4" ht="15.6" x14ac:dyDescent="0.3">
      <c r="B51" s="24" t="s">
        <v>57</v>
      </c>
      <c r="C51" s="38">
        <v>0</v>
      </c>
      <c r="D51" s="38">
        <v>0</v>
      </c>
    </row>
    <row r="52" spans="2:4" x14ac:dyDescent="0.25">
      <c r="B52" s="3" t="s">
        <v>61</v>
      </c>
      <c r="C52" s="25"/>
      <c r="D52" s="25"/>
    </row>
    <row r="53" spans="2:4" x14ac:dyDescent="0.25">
      <c r="B53" s="25"/>
      <c r="C53" s="25"/>
      <c r="D53" s="25"/>
    </row>
    <row r="54" spans="2:4" x14ac:dyDescent="0.25">
      <c r="B54" s="25"/>
      <c r="C54" s="25"/>
      <c r="D54" s="25"/>
    </row>
    <row r="55" spans="2:4" x14ac:dyDescent="0.25">
      <c r="B55" s="25"/>
      <c r="C55" s="25"/>
      <c r="D55" s="25"/>
    </row>
    <row r="56" spans="2:4" x14ac:dyDescent="0.25">
      <c r="B56" s="25"/>
      <c r="C56" s="25"/>
      <c r="D56" s="25"/>
    </row>
    <row r="57" spans="2:4" x14ac:dyDescent="0.25">
      <c r="B57" s="25"/>
      <c r="C57" s="3"/>
      <c r="D57" s="3"/>
    </row>
    <row r="58" spans="2:4" x14ac:dyDescent="0.25">
      <c r="B58" s="3"/>
      <c r="C58" s="3"/>
      <c r="D58" s="3"/>
    </row>
    <row r="59" spans="2:4" x14ac:dyDescent="0.25">
      <c r="B59" s="40" t="s">
        <v>63</v>
      </c>
      <c r="C59" s="40"/>
      <c r="D59" s="40"/>
    </row>
    <row r="60" spans="2:4" x14ac:dyDescent="0.25">
      <c r="B60" s="40" t="s">
        <v>64</v>
      </c>
      <c r="C60" s="40"/>
      <c r="D60" s="40"/>
    </row>
    <row r="61" spans="2:4" x14ac:dyDescent="0.25">
      <c r="B61" s="6"/>
      <c r="C61" s="6"/>
      <c r="D61" s="6"/>
    </row>
    <row r="62" spans="2:4" x14ac:dyDescent="0.25">
      <c r="B62" s="6"/>
      <c r="C62" s="6"/>
      <c r="D62" s="6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4"/>
      <c r="C65" s="5"/>
      <c r="D65" s="5"/>
    </row>
    <row r="66" spans="2:4" x14ac:dyDescent="0.25">
      <c r="B66" s="4"/>
      <c r="C66" s="5"/>
      <c r="D66" s="5"/>
    </row>
    <row r="67" spans="2:4" x14ac:dyDescent="0.25">
      <c r="B67" s="39" t="s">
        <v>66</v>
      </c>
      <c r="C67" s="39"/>
      <c r="D67" s="39"/>
    </row>
    <row r="68" spans="2:4" x14ac:dyDescent="0.25">
      <c r="B68" s="39" t="s">
        <v>62</v>
      </c>
      <c r="C68" s="39"/>
      <c r="D68" s="39"/>
    </row>
  </sheetData>
  <mergeCells count="4">
    <mergeCell ref="B59:D59"/>
    <mergeCell ref="B60:D60"/>
    <mergeCell ref="B67:D67"/>
    <mergeCell ref="B68:D68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LEMUS, WILBERT [CUSCA SV]</cp:lastModifiedBy>
  <cp:lastPrinted>2025-01-30T20:31:49Z</cp:lastPrinted>
  <dcterms:created xsi:type="dcterms:W3CDTF">2024-01-31T20:23:18Z</dcterms:created>
  <dcterms:modified xsi:type="dcterms:W3CDTF">2025-02-10T17:35:31Z</dcterms:modified>
</cp:coreProperties>
</file>