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1. ENERO 2025\"/>
    </mc:Choice>
  </mc:AlternateContent>
  <xr:revisionPtr revIDLastSave="0" documentId="8_{B6F52FA7-0B36-454C-8997-39285C2E5004}" xr6:coauthVersionLast="47" xr6:coauthVersionMax="47" xr10:uidLastSave="{00000000-0000-0000-0000-000000000000}"/>
  <bookViews>
    <workbookView xWindow="-120" yWindow="-120" windowWidth="29040" windowHeight="15720" xr2:uid="{EC466F82-6BF6-4367-9B56-A310DAB8AE5E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8" i="1" s="1"/>
  <c r="C20" i="1"/>
  <c r="C37" i="1"/>
  <c r="C53" i="1"/>
  <c r="C47" i="1"/>
  <c r="C42" i="1"/>
  <c r="C96" i="1"/>
  <c r="C88" i="1"/>
  <c r="C81" i="1"/>
  <c r="C95" i="1"/>
  <c r="C99" i="1" s="1"/>
  <c r="C102" i="1" s="1"/>
  <c r="C106" i="1" s="1"/>
  <c r="C107" i="1"/>
  <c r="C48" i="1" l="1"/>
  <c r="C54" i="1" s="1"/>
</calcChain>
</file>

<file path=xl/sharedStrings.xml><?xml version="1.0" encoding="utf-8"?>
<sst xmlns="http://schemas.openxmlformats.org/spreadsheetml/2006/main" count="78" uniqueCount="69">
  <si>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</si>
  <si>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</si>
  <si>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</si>
  <si>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</si>
  <si>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</si>
  <si>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</si>
  <si>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</si>
  <si>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</si>
  <si>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</si>
  <si>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</si>
  <si>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</si>
  <si>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</si>
  <si>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</si>
  <si>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</si>
  <si>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</si>
  <si>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</si>
  <si>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</si>
  <si>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</si>
  <si>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</si>
  <si>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</si>
  <si>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</si>
  <si>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</si>
  <si>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</si>
  <si>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</si>
  <si>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</si>
  <si>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</si>
  <si>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</si>
  <si>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</si>
  <si>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</si>
  <si>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</si>
  <si>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</si>
  <si>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</si>
  <si>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</si>
  <si>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</si>
  <si>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</si>
  <si>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</si>
  <si>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</si>
  <si>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</si>
  <si>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</si>
  <si>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</si>
  <si>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</si>
  <si>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</si>
  <si>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</si>
  <si>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</si>
  <si>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</si>
  <si>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</si>
  <si>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</si>
  <si>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</si>
  <si>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</si>
  <si>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</si>
  <si>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</si>
  <si>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</si>
  <si>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</si>
  <si>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</si>
  <si>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</si>
  <si>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</si>
  <si>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</si>
  <si>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</si>
  <si>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</si>
  <si>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</si>
  <si>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</si>
  <si>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</si>
  <si>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</si>
  <si>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</si>
  <si>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Al 31 de enero de 2025</t>
  </si>
  <si>
    <t>Por los períodos del 1 de enero al  Al 31 de enero de 2025</t>
  </si>
  <si>
    <t>José Jonathan Arévalo Cornejo</t>
  </si>
  <si>
    <t>Director General y Representante Legal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</si>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</sst>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  <numFmt numFmtId="183" formatCode="#,##0.000000000000000"/>
    <numFmt numFmtId="184" formatCode="#,##0.000000000000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10" fillId="0" borderId="0" xfId="0" applyFont="1" applyAlignment="1">
      <alignment vertical="center"/>
    </xf>
    <xf numFmtId="0" fontId="4" fillId="2" borderId="0" xfId="3" applyFont="1" applyFill="1" applyAlignment="1"/>
    <xf numFmtId="0" fontId="5" fillId="0" borderId="0" xfId="0" applyFont="1"/>
    <xf numFmtId="0" fontId="11" fillId="2" borderId="0" xfId="0" applyFont="1" applyFill="1" applyAlignment="1">
      <alignment horizontal="left" vertical="center"/>
    </xf>
    <xf numFmtId="0" fontId="5" fillId="2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3" fontId="5" fillId="0" borderId="0" xfId="0" applyNumberFormat="1" applyFont="1"/>
    <xf numFmtId="181" fontId="5" fillId="0" borderId="0" xfId="0" applyNumberFormat="1" applyFont="1"/>
    <xf numFmtId="184" fontId="5" fillId="0" borderId="0" xfId="0" applyNumberFormat="1" applyFont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/>
    <xf numFmtId="0" fontId="5" fillId="0" borderId="0" xfId="0" applyFont="1" applyFill="1" applyBorder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181" fontId="15" fillId="0" borderId="0" xfId="0" applyNumberFormat="1" applyFont="1" applyFill="1" applyAlignment="1">
      <alignment horizontal="right"/>
    </xf>
    <xf numFmtId="181" fontId="15" fillId="0" borderId="2" xfId="0" applyNumberFormat="1" applyFont="1" applyFill="1" applyBorder="1" applyAlignment="1">
      <alignment horizontal="right"/>
    </xf>
    <xf numFmtId="181" fontId="15" fillId="0" borderId="4" xfId="0" applyNumberFormat="1" applyFont="1" applyFill="1" applyBorder="1" applyAlignment="1">
      <alignment horizontal="right"/>
    </xf>
    <xf numFmtId="181" fontId="15" fillId="0" borderId="5" xfId="0" applyNumberFormat="1" applyFont="1" applyFill="1" applyBorder="1" applyAlignment="1">
      <alignment horizontal="right"/>
    </xf>
    <xf numFmtId="181" fontId="13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1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81" fontId="13" fillId="0" borderId="0" xfId="0" applyNumberFormat="1" applyFont="1" applyFill="1" applyAlignment="1">
      <alignment horizontal="right" vertical="center"/>
    </xf>
    <xf numFmtId="181" fontId="13" fillId="0" borderId="2" xfId="0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horizontal="right"/>
    </xf>
    <xf numFmtId="172" fontId="5" fillId="0" borderId="0" xfId="1" applyNumberFormat="1" applyFont="1" applyFill="1" applyAlignment="1">
      <alignment horizontal="left"/>
    </xf>
    <xf numFmtId="172" fontId="5" fillId="0" borderId="0" xfId="1" applyNumberFormat="1" applyFont="1" applyFill="1"/>
    <xf numFmtId="0" fontId="6" fillId="0" borderId="0" xfId="0" applyFont="1" applyFill="1" applyBorder="1" applyAlignment="1">
      <alignment horizontal="center"/>
    </xf>
  </cellXfs>
  <cellStyles count="4">
    <cellStyle name="Millares" xfId="1" builtinId="3"/>
    <cellStyle name="Millares 2" xfId="2" xr:uid="{013B80D2-ABE7-4CB8-AD81-4DCF2181DF24}"/>
    <cellStyle name="Normal" xfId="0" builtinId="0"/>
    <cellStyle name="Normal_Bal, Utl, Fluj y anex" xfId="3" xr:uid="{78C91DE0-5583-4E0E-B58D-A6E0B0B2E4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E0591C82-D839-E42A-ACB3-ABF9BC225BC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9244B8F8-F249-9D11-D1B8-8602D7AC4E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E700439A-D372-D397-7091-F8D7421F4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D39853FF-480D-FAE8-EC1B-37D9E93BD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A5B4-B454-4BF6-910A-2D33A7CD5E6A}">
  <dimension ref="A2:H122"/>
  <sheetViews>
    <sheetView showGridLines="0" tabSelected="1" topLeftCell="A57" zoomScale="115" zoomScaleNormal="115" workbookViewId="0">
      <selection activeCell="A105" sqref="A105:IV105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51" customWidth="1"/>
    <col min="4" max="4" width="11.42578125" style="3"/>
    <col min="5" max="5" width="18.28515625" style="3" bestFit="1" customWidth="1"/>
    <col min="6" max="6" width="12.5703125" style="3" bestFit="1" customWidth="1"/>
    <col min="7" max="7" width="11.42578125" style="3"/>
    <col min="8" max="8" width="16.7109375" style="3" bestFit="1" customWidth="1"/>
    <col min="9" max="16384" width="11.42578125" style="3"/>
  </cols>
  <sheetData>
    <row r="2" spans="1:7">
      <c r="A2" s="47"/>
      <c r="B2" s="47"/>
      <c r="C2" s="47"/>
      <c r="G2" s="19"/>
    </row>
    <row r="3" spans="1:7">
      <c r="A3" s="14"/>
      <c r="B3" s="14"/>
      <c r="C3" s="52"/>
      <c r="E3" s="19"/>
    </row>
    <row r="4" spans="1:7">
      <c r="A4" s="4" t="s">
        <v>63</v>
      </c>
      <c r="B4" s="14"/>
      <c r="C4" s="52"/>
      <c r="G4" s="19"/>
    </row>
    <row r="5" spans="1:7">
      <c r="A5" s="1" t="s">
        <v>2</v>
      </c>
      <c r="B5" s="14"/>
      <c r="C5" s="52"/>
      <c r="F5" s="45"/>
    </row>
    <row r="6" spans="1:7">
      <c r="A6" s="18" t="s">
        <v>3</v>
      </c>
      <c r="B6" s="14"/>
      <c r="C6" s="52"/>
      <c r="F6" s="45"/>
    </row>
    <row r="7" spans="1:7">
      <c r="A7" s="2" t="s">
        <v>5</v>
      </c>
      <c r="B7" s="15"/>
      <c r="C7" s="53"/>
      <c r="F7" s="46"/>
    </row>
    <row r="8" spans="1:7">
      <c r="A8" s="5" t="s">
        <v>64</v>
      </c>
      <c r="B8" s="15"/>
      <c r="C8" s="53"/>
      <c r="F8" s="46"/>
    </row>
    <row r="9" spans="1:7">
      <c r="A9" s="3" t="s">
        <v>4</v>
      </c>
    </row>
    <row r="10" spans="1:7" ht="13.5" thickBot="1">
      <c r="A10" s="6"/>
      <c r="B10" s="6"/>
      <c r="C10" s="54"/>
    </row>
    <row r="11" spans="1:7">
      <c r="A11" s="7"/>
      <c r="B11" s="7"/>
      <c r="C11" s="55"/>
    </row>
    <row r="12" spans="1:7">
      <c r="A12" s="35" t="s">
        <v>28</v>
      </c>
      <c r="B12" s="8"/>
      <c r="C12" s="56">
        <v>2025</v>
      </c>
    </row>
    <row r="13" spans="1:7">
      <c r="A13" s="36" t="s">
        <v>29</v>
      </c>
      <c r="C13" s="57"/>
    </row>
    <row r="14" spans="1:7">
      <c r="A14" s="37" t="s">
        <v>30</v>
      </c>
      <c r="C14" s="58">
        <v>4694.8999999999996</v>
      </c>
    </row>
    <row r="15" spans="1:7">
      <c r="A15" s="37" t="s">
        <v>31</v>
      </c>
      <c r="C15" s="58">
        <v>6.4</v>
      </c>
    </row>
    <row r="16" spans="1:7">
      <c r="A16" s="37" t="s">
        <v>32</v>
      </c>
      <c r="C16" s="58">
        <v>50591.4</v>
      </c>
    </row>
    <row r="17" spans="1:5">
      <c r="A17" s="37" t="s">
        <v>33</v>
      </c>
      <c r="C17" s="58">
        <v>4128.5</v>
      </c>
    </row>
    <row r="18" spans="1:5">
      <c r="A18" s="37" t="s">
        <v>34</v>
      </c>
      <c r="B18" s="9"/>
      <c r="C18" s="58">
        <v>44219</v>
      </c>
    </row>
    <row r="19" spans="1:5">
      <c r="A19" s="37" t="s">
        <v>35</v>
      </c>
      <c r="C19" s="59">
        <v>4324</v>
      </c>
    </row>
    <row r="20" spans="1:5">
      <c r="A20" s="36"/>
      <c r="C20" s="58">
        <f>SUM(C14:C19)</f>
        <v>107964.2</v>
      </c>
    </row>
    <row r="21" spans="1:5">
      <c r="A21" s="36" t="s">
        <v>36</v>
      </c>
      <c r="C21" s="58"/>
    </row>
    <row r="22" spans="1:5">
      <c r="A22" s="42" t="s">
        <v>60</v>
      </c>
      <c r="C22" s="58">
        <v>16.3</v>
      </c>
    </row>
    <row r="23" spans="1:5">
      <c r="A23" s="37" t="s">
        <v>37</v>
      </c>
      <c r="C23" s="58">
        <v>331.9</v>
      </c>
    </row>
    <row r="24" spans="1:5">
      <c r="A24" s="37" t="s">
        <v>38</v>
      </c>
      <c r="C24" s="59">
        <v>7579.9</v>
      </c>
    </row>
    <row r="25" spans="1:5">
      <c r="A25" s="36"/>
      <c r="B25" s="9"/>
      <c r="C25" s="58">
        <f>SUM(C22:C24)</f>
        <v>7928.0999999999995</v>
      </c>
    </row>
    <row r="26" spans="1:5">
      <c r="A26" s="36" t="s">
        <v>39</v>
      </c>
      <c r="B26" s="9"/>
      <c r="C26" s="58"/>
    </row>
    <row r="27" spans="1:5">
      <c r="A27" s="37" t="s">
        <v>40</v>
      </c>
      <c r="C27" s="59">
        <v>1638.9</v>
      </c>
    </row>
    <row r="28" spans="1:5" ht="13.5" thickBot="1">
      <c r="A28" s="38" t="s">
        <v>41</v>
      </c>
      <c r="C28" s="60">
        <f>+C27+C25+C20</f>
        <v>117531.2</v>
      </c>
      <c r="E28" s="49"/>
    </row>
    <row r="29" spans="1:5" ht="13.5" thickTop="1">
      <c r="A29" s="36"/>
      <c r="C29" s="58"/>
    </row>
    <row r="30" spans="1:5">
      <c r="A30" s="35" t="s">
        <v>42</v>
      </c>
      <c r="C30" s="58"/>
    </row>
    <row r="31" spans="1:5">
      <c r="A31" s="36" t="s">
        <v>43</v>
      </c>
      <c r="C31" s="58"/>
    </row>
    <row r="32" spans="1:5">
      <c r="A32" s="37" t="s">
        <v>44</v>
      </c>
      <c r="C32" s="58">
        <v>1746.2</v>
      </c>
    </row>
    <row r="33" spans="1:8">
      <c r="A33" s="43" t="s">
        <v>61</v>
      </c>
      <c r="C33" s="58">
        <v>0</v>
      </c>
    </row>
    <row r="34" spans="1:8">
      <c r="A34" s="37" t="s">
        <v>45</v>
      </c>
      <c r="C34" s="58">
        <v>12164.8</v>
      </c>
    </row>
    <row r="35" spans="1:8">
      <c r="A35" s="37" t="s">
        <v>46</v>
      </c>
      <c r="C35" s="58">
        <v>5783.1</v>
      </c>
    </row>
    <row r="36" spans="1:8">
      <c r="A36" s="44" t="s">
        <v>62</v>
      </c>
      <c r="C36" s="58">
        <v>0</v>
      </c>
    </row>
    <row r="37" spans="1:8">
      <c r="A37" s="36"/>
      <c r="C37" s="61">
        <f>SUM(C32:C36)</f>
        <v>19694.099999999999</v>
      </c>
      <c r="E37" s="48"/>
      <c r="H37" s="50"/>
    </row>
    <row r="38" spans="1:8">
      <c r="A38" s="36" t="s">
        <v>47</v>
      </c>
      <c r="C38" s="58"/>
    </row>
    <row r="39" spans="1:8">
      <c r="A39" s="37" t="s">
        <v>48</v>
      </c>
      <c r="B39" s="9"/>
      <c r="C39" s="58">
        <v>6298.1</v>
      </c>
    </row>
    <row r="40" spans="1:8">
      <c r="A40" s="37" t="s">
        <v>0</v>
      </c>
      <c r="C40" s="58">
        <v>40.9</v>
      </c>
    </row>
    <row r="41" spans="1:8">
      <c r="A41" s="37" t="s">
        <v>49</v>
      </c>
      <c r="C41" s="59">
        <v>5819.2</v>
      </c>
    </row>
    <row r="42" spans="1:8">
      <c r="A42" s="36"/>
      <c r="C42" s="61">
        <f>SUM(C39:C41)</f>
        <v>12158.2</v>
      </c>
    </row>
    <row r="43" spans="1:8">
      <c r="A43" s="36" t="s">
        <v>50</v>
      </c>
      <c r="C43" s="58"/>
    </row>
    <row r="44" spans="1:8">
      <c r="A44" s="37" t="s">
        <v>51</v>
      </c>
      <c r="B44" s="9"/>
      <c r="C44" s="58">
        <v>15346.1</v>
      </c>
    </row>
    <row r="45" spans="1:8">
      <c r="A45" s="37" t="s">
        <v>52</v>
      </c>
      <c r="B45" s="9"/>
      <c r="C45" s="58">
        <v>21332.3</v>
      </c>
    </row>
    <row r="46" spans="1:8">
      <c r="A46" s="37" t="s">
        <v>53</v>
      </c>
      <c r="C46" s="58">
        <v>10126.1</v>
      </c>
    </row>
    <row r="47" spans="1:8">
      <c r="A47" s="36"/>
      <c r="C47" s="61">
        <f>SUM(C44:C46)</f>
        <v>46804.5</v>
      </c>
    </row>
    <row r="48" spans="1:8">
      <c r="A48" s="38" t="s">
        <v>54</v>
      </c>
      <c r="C48" s="61">
        <f>C37+C42+C47</f>
        <v>78656.800000000003</v>
      </c>
      <c r="E48" s="48"/>
    </row>
    <row r="49" spans="1:3">
      <c r="A49" s="39"/>
      <c r="C49" s="62"/>
    </row>
    <row r="50" spans="1:3">
      <c r="A50" s="39" t="s">
        <v>55</v>
      </c>
      <c r="C50" s="62"/>
    </row>
    <row r="51" spans="1:3">
      <c r="A51" s="40" t="s">
        <v>56</v>
      </c>
      <c r="B51" s="9"/>
      <c r="C51" s="58">
        <v>15000</v>
      </c>
    </row>
    <row r="52" spans="1:3">
      <c r="A52" s="41" t="s">
        <v>57</v>
      </c>
      <c r="B52" s="9"/>
      <c r="C52" s="59">
        <v>23874.400000000001</v>
      </c>
    </row>
    <row r="53" spans="1:3">
      <c r="A53" s="39" t="s">
        <v>58</v>
      </c>
      <c r="B53" s="9"/>
      <c r="C53" s="61">
        <f>SUM(C51:C52)</f>
        <v>38874.400000000001</v>
      </c>
    </row>
    <row r="54" spans="1:3" ht="13.5" thickBot="1">
      <c r="A54" s="39" t="s">
        <v>59</v>
      </c>
      <c r="C54" s="60">
        <f>C48+C53</f>
        <v>117531.20000000001</v>
      </c>
    </row>
    <row r="55" spans="1:3" ht="13.5" thickTop="1"/>
    <row r="60" spans="1:3">
      <c r="A60" s="10" t="s">
        <v>7</v>
      </c>
      <c r="B60" s="11" t="s">
        <v>66</v>
      </c>
      <c r="C60" s="10"/>
    </row>
    <row r="61" spans="1:3">
      <c r="A61" s="10" t="s">
        <v>67</v>
      </c>
      <c r="B61" s="12" t="s">
        <v>68</v>
      </c>
      <c r="C61" s="10"/>
    </row>
    <row r="62" spans="1:3">
      <c r="B62" s="10"/>
      <c r="C62" s="63"/>
    </row>
    <row r="66" spans="1:3">
      <c r="A66" s="16"/>
      <c r="B66" s="16"/>
      <c r="C66" s="64"/>
    </row>
    <row r="67" spans="1:3">
      <c r="A67" s="16"/>
      <c r="B67" s="16"/>
      <c r="C67" s="64"/>
    </row>
    <row r="68" spans="1:3">
      <c r="A68" s="16"/>
      <c r="B68" s="16"/>
      <c r="C68" s="64"/>
    </row>
    <row r="69" spans="1:3">
      <c r="A69" s="16"/>
      <c r="B69" s="16"/>
      <c r="C69" s="64"/>
    </row>
    <row r="70" spans="1:3">
      <c r="A70" s="16"/>
      <c r="B70" s="16"/>
      <c r="C70" s="64"/>
    </row>
    <row r="71" spans="1:3">
      <c r="A71" s="4" t="s">
        <v>63</v>
      </c>
      <c r="B71" s="16"/>
      <c r="C71" s="64"/>
    </row>
    <row r="72" spans="1:3">
      <c r="A72" s="18" t="s">
        <v>2</v>
      </c>
      <c r="B72" s="16"/>
      <c r="C72" s="64"/>
    </row>
    <row r="73" spans="1:3">
      <c r="A73" s="18" t="s">
        <v>3</v>
      </c>
      <c r="B73" s="16"/>
      <c r="C73" s="64"/>
    </row>
    <row r="74" spans="1:3">
      <c r="A74" s="16" t="s">
        <v>6</v>
      </c>
      <c r="B74" s="16"/>
      <c r="C74" s="64"/>
    </row>
    <row r="75" spans="1:3">
      <c r="A75" s="18" t="s">
        <v>65</v>
      </c>
      <c r="B75" s="16"/>
      <c r="C75" s="64"/>
    </row>
    <row r="76" spans="1:3">
      <c r="A76" s="18" t="s">
        <v>4</v>
      </c>
      <c r="B76" s="16"/>
      <c r="C76" s="64"/>
    </row>
    <row r="77" spans="1:3" ht="13.5" thickBot="1">
      <c r="A77" s="17"/>
      <c r="B77" s="17"/>
      <c r="C77" s="65"/>
    </row>
    <row r="78" spans="1:3">
      <c r="A78" s="13"/>
      <c r="B78" s="13"/>
      <c r="C78" s="66"/>
    </row>
    <row r="79" spans="1:3">
      <c r="C79" s="73">
        <v>2025</v>
      </c>
    </row>
    <row r="80" spans="1:3">
      <c r="C80" s="67"/>
    </row>
    <row r="81" spans="1:3">
      <c r="A81" s="31" t="s">
        <v>8</v>
      </c>
      <c r="B81" s="8"/>
      <c r="C81" s="26">
        <f>SUM(C82:C86)</f>
        <v>17557.2</v>
      </c>
    </row>
    <row r="82" spans="1:3">
      <c r="A82" s="32" t="s">
        <v>9</v>
      </c>
      <c r="C82" s="68">
        <v>13393.6</v>
      </c>
    </row>
    <row r="83" spans="1:3">
      <c r="A83" s="23" t="s">
        <v>10</v>
      </c>
      <c r="C83" s="68">
        <v>1462</v>
      </c>
    </row>
    <row r="84" spans="1:3">
      <c r="A84" s="23" t="s">
        <v>11</v>
      </c>
      <c r="C84" s="68">
        <v>973.7</v>
      </c>
    </row>
    <row r="85" spans="1:3">
      <c r="A85" s="23" t="s">
        <v>12</v>
      </c>
      <c r="C85" s="68">
        <v>1348.3</v>
      </c>
    </row>
    <row r="86" spans="1:3">
      <c r="A86" s="23" t="s">
        <v>13</v>
      </c>
      <c r="C86" s="69">
        <v>379.6</v>
      </c>
    </row>
    <row r="87" spans="1:3">
      <c r="A87" s="23"/>
      <c r="C87" s="27"/>
    </row>
    <row r="88" spans="1:3">
      <c r="A88" s="21" t="s">
        <v>14</v>
      </c>
      <c r="C88" s="26">
        <f>SUM(C89:C92)</f>
        <v>15303.3</v>
      </c>
    </row>
    <row r="89" spans="1:3">
      <c r="A89" s="22" t="s">
        <v>1</v>
      </c>
      <c r="C89" s="68">
        <v>5339.6</v>
      </c>
    </row>
    <row r="90" spans="1:3">
      <c r="A90" s="22" t="s">
        <v>15</v>
      </c>
      <c r="B90" s="20"/>
      <c r="C90" s="68">
        <v>5556.5</v>
      </c>
    </row>
    <row r="91" spans="1:3">
      <c r="A91" s="22" t="s">
        <v>16</v>
      </c>
      <c r="B91" s="9"/>
      <c r="C91" s="68">
        <v>2119.5</v>
      </c>
    </row>
    <row r="92" spans="1:3">
      <c r="A92" s="23" t="s">
        <v>17</v>
      </c>
      <c r="C92" s="69">
        <v>2287.6999999999998</v>
      </c>
    </row>
    <row r="93" spans="1:3">
      <c r="A93" s="24" t="s">
        <v>18</v>
      </c>
      <c r="B93" s="33"/>
      <c r="C93" s="28">
        <v>42</v>
      </c>
    </row>
    <row r="94" spans="1:3">
      <c r="A94" s="24"/>
      <c r="B94" s="33"/>
      <c r="C94" s="29"/>
    </row>
    <row r="95" spans="1:3">
      <c r="A95" s="34" t="s">
        <v>19</v>
      </c>
      <c r="B95" s="23"/>
      <c r="C95" s="26">
        <f>C81-C88-C93</f>
        <v>2211.9000000000015</v>
      </c>
    </row>
    <row r="96" spans="1:3">
      <c r="A96" s="34" t="s">
        <v>20</v>
      </c>
      <c r="B96" s="23"/>
      <c r="C96" s="26">
        <f>SUM(C97:C98)</f>
        <v>1575.1000000000001</v>
      </c>
    </row>
    <row r="97" spans="1:5">
      <c r="A97" s="23" t="s">
        <v>21</v>
      </c>
      <c r="C97" s="27">
        <v>11.4</v>
      </c>
    </row>
    <row r="98" spans="1:5" s="9" customFormat="1">
      <c r="A98" s="23" t="s">
        <v>22</v>
      </c>
      <c r="C98" s="26">
        <v>1563.7</v>
      </c>
      <c r="D98" s="15"/>
      <c r="E98" s="15"/>
    </row>
    <row r="99" spans="1:5" s="9" customFormat="1">
      <c r="A99" s="34" t="s">
        <v>23</v>
      </c>
      <c r="B99" s="23"/>
      <c r="C99" s="29">
        <f>+C95-C96</f>
        <v>636.80000000000132</v>
      </c>
      <c r="D99" s="15"/>
      <c r="E99" s="15"/>
    </row>
    <row r="100" spans="1:5">
      <c r="A100" s="34"/>
      <c r="B100" s="23"/>
      <c r="C100" s="29"/>
      <c r="D100" s="25"/>
      <c r="E100" s="25"/>
    </row>
    <row r="101" spans="1:5">
      <c r="A101" s="23" t="s">
        <v>24</v>
      </c>
      <c r="B101" s="23"/>
      <c r="C101" s="28">
        <v>139.80000000000001</v>
      </c>
      <c r="D101" s="25"/>
      <c r="E101" s="25"/>
    </row>
    <row r="102" spans="1:5">
      <c r="A102" s="34" t="s">
        <v>25</v>
      </c>
      <c r="B102" s="23"/>
      <c r="C102" s="29">
        <f>+C99+C101</f>
        <v>776.60000000000127</v>
      </c>
      <c r="D102" s="25"/>
      <c r="E102" s="25"/>
    </row>
    <row r="103" spans="1:5">
      <c r="A103" s="23"/>
      <c r="B103" s="23"/>
      <c r="C103" s="29"/>
      <c r="D103" s="25"/>
      <c r="E103" s="25"/>
    </row>
    <row r="104" spans="1:5">
      <c r="A104" s="23" t="s">
        <v>26</v>
      </c>
      <c r="B104" s="23"/>
      <c r="C104" s="70">
        <v>0</v>
      </c>
      <c r="D104" s="25"/>
      <c r="E104" s="25"/>
    </row>
    <row r="105" spans="1:5">
      <c r="A105" s="23"/>
      <c r="B105" s="23"/>
      <c r="C105" s="70"/>
      <c r="D105" s="25"/>
      <c r="E105" s="25"/>
    </row>
    <row r="106" spans="1:5" ht="13.5" thickBot="1">
      <c r="A106" s="34" t="s">
        <v>27</v>
      </c>
      <c r="B106" s="34"/>
      <c r="C106" s="30">
        <f>SUM(C102:C104)</f>
        <v>776.60000000000127</v>
      </c>
      <c r="D106" s="25"/>
      <c r="E106" s="25"/>
    </row>
    <row r="107" spans="1:5" ht="14.25" thickTop="1" thickBot="1">
      <c r="A107" s="25" t="s">
        <v>27</v>
      </c>
      <c r="B107" s="15"/>
      <c r="C107" s="30">
        <f>SUM(C103:C105)</f>
        <v>0</v>
      </c>
      <c r="D107" s="25"/>
      <c r="E107" s="25"/>
    </row>
    <row r="108" spans="1:5" ht="13.5" thickTop="1">
      <c r="B108" s="25"/>
      <c r="C108" s="71"/>
      <c r="D108" s="25"/>
      <c r="E108" s="25"/>
    </row>
    <row r="109" spans="1:5">
      <c r="B109" s="25"/>
      <c r="C109" s="71"/>
      <c r="D109" s="25"/>
      <c r="E109" s="25"/>
    </row>
    <row r="110" spans="1:5">
      <c r="C110" s="72"/>
    </row>
    <row r="111" spans="1:5">
      <c r="C111" s="72"/>
    </row>
    <row r="112" spans="1:5">
      <c r="C112" s="72"/>
    </row>
    <row r="113" spans="1:3">
      <c r="C113" s="72"/>
    </row>
    <row r="114" spans="1:3">
      <c r="C114" s="72"/>
    </row>
    <row r="115" spans="1:3">
      <c r="A115" s="10" t="s">
        <v>7</v>
      </c>
      <c r="B115" s="11" t="s">
        <v>66</v>
      </c>
      <c r="C115" s="10"/>
    </row>
    <row r="116" spans="1:3">
      <c r="A116" s="10" t="s">
        <v>67</v>
      </c>
      <c r="B116" s="12" t="s">
        <v>68</v>
      </c>
      <c r="C116" s="10"/>
    </row>
    <row r="117" spans="1:3">
      <c r="C117" s="72"/>
    </row>
    <row r="118" spans="1:3">
      <c r="C118" s="72"/>
    </row>
    <row r="119" spans="1:3">
      <c r="C119" s="72"/>
    </row>
    <row r="120" spans="1:3">
      <c r="C120" s="72"/>
    </row>
    <row r="121" spans="1:3">
      <c r="C121" s="72"/>
    </row>
    <row r="122" spans="1:3">
      <c r="C122" s="72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2025-02-21T17:16:23Z</dcterms:modified>
</cp:coreProperties>
</file>