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5\BOLSA DE VALORES\BANCO\"/>
    </mc:Choice>
  </mc:AlternateContent>
  <xr:revisionPtr revIDLastSave="0" documentId="13_ncr:1_{74B2DC42-DCD2-4326-90F7-9F8D9C1E0F3C}" xr6:coauthVersionLast="47" xr6:coauthVersionMax="47" xr10:uidLastSave="{00000000-0000-0000-0000-000000000000}"/>
  <bookViews>
    <workbookView xWindow="-120" yWindow="-120" windowWidth="20730" windowHeight="11160" xr2:uid="{7FF0E94F-133C-451F-BD67-91CDAD7E7092}"/>
  </bookViews>
  <sheets>
    <sheet name="BG (BV)" sheetId="1" r:id="rId1"/>
    <sheet name="ER (BV)" sheetId="2" r:id="rId2"/>
  </sheets>
  <definedNames>
    <definedName name="\i">#REF!</definedName>
    <definedName name="\m">#REF!</definedName>
    <definedName name="__1__123Graph_AC86W_2" hidden="1">#REF!</definedName>
    <definedName name="__10__123Graph_LBL_BC86W_2" hidden="1">#REF!</definedName>
    <definedName name="__11__123Graph_LBL_BC86W30" hidden="1">#REF!</definedName>
    <definedName name="__12__123Graph_LBL_BC86W90" hidden="1">#REF!</definedName>
    <definedName name="__123Graph_AC86W2CE" hidden="1">#REF!</definedName>
    <definedName name="__123Graph_AC86W2ROLL" hidden="1">#REF!</definedName>
    <definedName name="__123Graph_AC86W3CE" hidden="1">#REF!</definedName>
    <definedName name="__123Graph_AC86W3ROLL" hidden="1">#REF!</definedName>
    <definedName name="__123Graph_B" hidden="1">#REF!</definedName>
    <definedName name="__123Graph_BC86W2CE" hidden="1">#REF!</definedName>
    <definedName name="__123Graph_BC86W2ROLL" hidden="1">#REF!</definedName>
    <definedName name="__123Graph_BC86W3CE" hidden="1">#REF!</definedName>
    <definedName name="__123Graph_BC86W3ROLL" hidden="1">#REF!</definedName>
    <definedName name="__123Graph_LBL_A" hidden="1">#REF!</definedName>
    <definedName name="__123Graph_LBL_AC86W2CE" hidden="1">#REF!</definedName>
    <definedName name="__123Graph_LBL_AC86W2ROLL" hidden="1">#REF!</definedName>
    <definedName name="__123Graph_LBL_AC86W3CE" hidden="1">#REF!</definedName>
    <definedName name="__123Graph_LBL_AC86W3ROLL" hidden="1">#REF!</definedName>
    <definedName name="__123Graph_LBL_B" hidden="1">#REF!</definedName>
    <definedName name="__123Graph_LBL_BC86W2CE" hidden="1">#REF!</definedName>
    <definedName name="__123Graph_LBL_BC86W2ROLL" hidden="1">#REF!</definedName>
    <definedName name="__123Graph_LBL_BC86W3CE" hidden="1">#REF!</definedName>
    <definedName name="__123Graph_LBL_BC86W3ROLL" hidden="1">#REF!</definedName>
    <definedName name="__123Graph_X" hidden="1">#REF!</definedName>
    <definedName name="__123Graph_XC86W2CE" hidden="1">#REF!</definedName>
    <definedName name="__123Graph_XC86W2ROLL" hidden="1">#REF!</definedName>
    <definedName name="__123Graph_XC86W3CE" hidden="1">#REF!</definedName>
    <definedName name="__123Graph_XC86W3ROLL" hidden="1">#REF!</definedName>
    <definedName name="__13__123Graph_XC86W30" hidden="1">#REF!</definedName>
    <definedName name="__14__123Graph_XC86W90" hidden="1">#REF!</definedName>
    <definedName name="__2__123Graph_AC86W30" hidden="1">#REF!</definedName>
    <definedName name="__3__123Graph_AC86W90" hidden="1">#REF!</definedName>
    <definedName name="__4__123Graph_BC86W_2" hidden="1">#REF!</definedName>
    <definedName name="__5__123Graph_BC86W30" hidden="1">#REF!</definedName>
    <definedName name="__6__123Graph_BC86W90" hidden="1">#REF!</definedName>
    <definedName name="__7__123Graph_LBL_AC86W_2" hidden="1">#REF!</definedName>
    <definedName name="__8__123Graph_LBL_AC86W30" hidden="1">#REF!</definedName>
    <definedName name="__9__123Graph_LBL_AC86W90" hidden="1">#REF!</definedName>
    <definedName name="_1__123Graph_AC86W_2" hidden="1">#REF!</definedName>
    <definedName name="_10__123Graph_LBL_BC86W_2" hidden="1">#REF!</definedName>
    <definedName name="_11__123Graph_LBL_BC86W30" hidden="1">#REF!</definedName>
    <definedName name="_12__123Graph_LBL_BC86W90" hidden="1">#REF!</definedName>
    <definedName name="_13__123Graph_XC86W30" hidden="1">#REF!</definedName>
    <definedName name="_14__123Graph_XC86W90" hidden="1">#REF!</definedName>
    <definedName name="_2__123Graph_AC86W30" hidden="1">#REF!</definedName>
    <definedName name="_3__123Graph_AC86W90" hidden="1">#REF!</definedName>
    <definedName name="_4__123Graph_BC86W_2" hidden="1">#REF!</definedName>
    <definedName name="_5__123Graph_BC86W30" hidden="1">#REF!</definedName>
    <definedName name="_6__123Graph_BC86W90" hidden="1">#REF!</definedName>
    <definedName name="_7__123Graph_LBL_AC86W_2" hidden="1">#REF!</definedName>
    <definedName name="_8__123Graph_LBL_AC86W30" hidden="1">#REF!</definedName>
    <definedName name="_9__123Graph_LBL_AC86W90" hidden="1">#REF!</definedName>
    <definedName name="_EF05">#REF!</definedName>
    <definedName name="aaaaa" hidden="1">{"'Sheet1'!$A$1:$F$179"}</definedName>
    <definedName name="Anexo" hidden="1">{"'para SB'!$A$1420:$F$1479"}</definedName>
    <definedName name="año">TEXT(YEAR(#REF!),"0000")</definedName>
    <definedName name="Año_Ant">#REF!</definedName>
    <definedName name="Año_Rep">#REF!</definedName>
    <definedName name="_xlnm.Print_Area" localSheetId="0">'BG (BV)'!$C$2:$I$46</definedName>
    <definedName name="_xlnm.Print_Area" localSheetId="1">'ER (BV)'!$B$2:$D$61</definedName>
    <definedName name="_xlnm.Print_Area">#REF!</definedName>
    <definedName name="AS2DocOpenMode" hidden="1">"AS2DocumentEdit"</definedName>
    <definedName name="AS2HasNoAutoHeaderFooter">"OFF"</definedName>
    <definedName name="_xlnm.Database">#REF!</definedName>
    <definedName name="BBBBB" hidden="1">{"'Sheet1'!$A$1:$F$179"}</definedName>
    <definedName name="Beg_Bal">#REF!</definedName>
    <definedName name="carlos">#REF!</definedName>
    <definedName name="CCCC" hidden="1">{"'para SB'!$A$1420:$F$1479"}</definedName>
    <definedName name="cia">VLOOKUP(#REF!,#REF!,2,0)</definedName>
    <definedName name="cnx">#REF!</definedName>
    <definedName name="Condiciones">#REF!</definedName>
    <definedName name="Contagio030">SUMIF(#REF!,#REF!,#REF!)</definedName>
    <definedName name="Contagio060">SUMIF(#REF!,#REF!,#REF!)</definedName>
    <definedName name="Contagio090">SUMIF(#REF!,#REF!,#REF!)</definedName>
    <definedName name="Contagio120">SUMIF(#REF!,#REF!,#REF!)</definedName>
    <definedName name="Contagio150">SUMIF(#REF!,#REF!,#REF!)</definedName>
    <definedName name="Contagio180">SUMIF(#REF!,#REF!,#REF!)</definedName>
    <definedName name="ContAverage">#REF!</definedName>
    <definedName name="cy_share_equity">#REF!</definedName>
    <definedName name="Data">#REF!</definedName>
    <definedName name="End_Bal">#REF!</definedName>
    <definedName name="Extra_Pay">#REF!</definedName>
    <definedName name="FailureActual">#REF!</definedName>
    <definedName name="FailurePlan">#REF!</definedName>
    <definedName name="fecha">#REF!</definedName>
    <definedName name="Fecha_Corta">#REF!</definedName>
    <definedName name="Fecha_Inv">#REF!</definedName>
    <definedName name="Fecha_larga">#REF!</definedName>
    <definedName name="Fecha_Rep">#REF!</definedName>
    <definedName name="FFFFF">#REF!</definedName>
    <definedName name="FleetAdj">#REF!</definedName>
    <definedName name="FleetNoAdj">#REF!</definedName>
    <definedName name="frfrfrf">#REF!</definedName>
    <definedName name="frfrfrfr">#REF!</definedName>
    <definedName name="Full_Print">#REF!</definedName>
    <definedName name="ggg">MATCH(0.01,End_Bal,-1)+1</definedName>
    <definedName name="gorr">"Botón 17"</definedName>
    <definedName name="Header_Row">ROW(#REF!)</definedName>
    <definedName name="HTML_CodePage" hidden="1">1252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HYP">#REF!</definedName>
    <definedName name="Imprimir_área_IM">#REF!</definedName>
    <definedName name="Int">#REF!</definedName>
    <definedName name="Interest_Rate">#REF!</definedName>
    <definedName name="KSB_1">OFFSET(#REF!,0,0,COUNTA(#REF!),1)</definedName>
    <definedName name="Last_Row">#N/A</definedName>
    <definedName name="LíneaNo">#REF!</definedName>
    <definedName name="LíneaNota">#REF!</definedName>
    <definedName name="listacuentas">#REF!</definedName>
    <definedName name="LLPModel">#REF!</definedName>
    <definedName name="Loan_Amount">#REF!</definedName>
    <definedName name="Loan_Start">#REF!</definedName>
    <definedName name="Loan_Years">#REF!</definedName>
    <definedName name="mes">TEXT(MONTH(#REF!),"00")</definedName>
    <definedName name="Mora030">SUMIF(#REF!,#REF!,#REF!)</definedName>
    <definedName name="Mora060">SUMIF(#REF!,#REF!,#REF!)</definedName>
    <definedName name="Mora090">SUMIF(#REF!,#REF!,#REF!)</definedName>
    <definedName name="Mora120">SUMIF(#REF!,#REF!,#REF!)</definedName>
    <definedName name="Mora150">SUMIF(#REF!,#REF!,#REF!)</definedName>
    <definedName name="Mora180">SUMIF(#REF!,#REF!,#REF!)</definedName>
    <definedName name="NaturalezaAjuste">#REF!</definedName>
    <definedName name="no" hidden="1">{"'Sheet1'!$A$1:$F$179"}</definedName>
    <definedName name="Nombre_FmtCorp">VLOOKUP(#REF!,#REF!,5,0)</definedName>
    <definedName name="NombreCuenta">VLOOKUP(#REF!,#REF!,2,0)</definedName>
    <definedName name="NUEVO">#REF!</definedName>
    <definedName name="Num_Pmt_Per_Year">#REF!</definedName>
    <definedName name="Number_of_Payments">MATCH(0.01,End_Bal,-1)+1</definedName>
    <definedName name="NumLinea_FmtCorp">VLOOKUP(#REF!,#REF!,4,0)</definedName>
    <definedName name="País">#REF!</definedName>
    <definedName name="paises">#REF!</definedName>
    <definedName name="Pay_Date">#REF!</definedName>
    <definedName name="Pay_Num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ayment_Date">DATE(YEAR(Loan_Start),MONTH(Loan_Start)+Payment_Number,DAY(Loan_Start))</definedName>
    <definedName name="Payment_Needed">"Pago necesario"</definedName>
    <definedName name="Pcnt.Competencia">IF(#REF!&gt;0.01,IF(#REF!&gt;0.01,#REF!/#REF!,0),0)</definedName>
    <definedName name="Pcnt.COMSAL">IF(#REF!&gt;0.01,IF(#REF!&gt;0.01,#REF!/#REF!,0),0)</definedName>
    <definedName name="Pcopia" localSheetId="0">DATE(YEAR([0]!Loan_Start),MONTH([0]!Loan_Start)+Payment_Number,DAY([0]!Loan_Start))</definedName>
    <definedName name="Pcopia" localSheetId="1">DATE(YEAR([0]!Loan_Start),MONTH([0]!Loan_Start)+Payment_Number,DAY([0]!Loan_Start))</definedName>
    <definedName name="Pcopia">DATE(YEAR(Loan_Start),MONTH(Loan_Start)+Payment_Number,DAY(Loan_Start))</definedName>
    <definedName name="Presup">SUMIF(#REF!,#REF!&amp;"-"&amp;#REF!&amp;"-"&amp;MONTH(#REF!),#REF!)</definedName>
    <definedName name="Princ">#REF!</definedName>
    <definedName name="Print_Area_Reset">#N/A</definedName>
    <definedName name="ProductivityWith">#REF!</definedName>
    <definedName name="ProductivityWithout">#REF!</definedName>
    <definedName name="provisiones_enero" hidden="1">{"'para SB'!$A$1420:$F$1479"}</definedName>
    <definedName name="py_share_equity">#REF!</definedName>
    <definedName name="rangozoom">#REF!</definedName>
    <definedName name="red" hidden="1">{"'Sheet1'!$A$1:$F$179"}</definedName>
    <definedName name="Reimbursement">"Reembolso"</definedName>
    <definedName name="resum">OFFSET(#REF!,0,0,COUNTA(#REF!),53)</definedName>
    <definedName name="ro" hidden="1">{"'Sheet1'!$A$1:$F$179"}</definedName>
    <definedName name="rod" hidden="1">{"'Sheet1'!$A$1:$F$179"}</definedName>
    <definedName name="rodirgo" hidden="1">{"'Sheet1'!$A$1:$F$179"}</definedName>
    <definedName name="Saldo">SUMIF(#REF!,#REF!,#REF!)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D_0">OFFSET(#REF!,0,0,COUNTA(#REF!),1)</definedName>
    <definedName name="SD_1">OFFSET(#REF!,0,0,COUNTA(#REF!),1)</definedName>
    <definedName name="SD_2">OFFSET(#REF!,0,0,COUNTA(#REF!),1)</definedName>
    <definedName name="SD_4">OFFSET(#REF!,0,0,COUNTA(#REF!),1)</definedName>
    <definedName name="sdaf" hidden="1">{"'para SB'!$A$1420:$F$1479"}</definedName>
    <definedName name="Sept2007" hidden="1">{"'para SB'!$A$1420:$F$1479"}</definedName>
    <definedName name="sosi" hidden="1">{"'para SB'!$A$1420:$F$1479"}</definedName>
    <definedName name="soso" hidden="1">{"'para SB'!$A$1420:$F$1479"}</definedName>
    <definedName name="ss">MATCH(0.01,End_Bal,-1)+1</definedName>
    <definedName name="sss">#N/A</definedName>
    <definedName name="tabladata1">OFFSET(#REF!,0,0,COUNTA(#REF!),50)</definedName>
    <definedName name="_xlnm.Print_Titles">#REF!</definedName>
    <definedName name="Total_Contagio">SUMIF(#REF!,#REF!,#REF!)</definedName>
    <definedName name="Total_Interest">#REF!</definedName>
    <definedName name="Total_Mora">SUMIF(#REF!,#REF!,#REF!)</definedName>
    <definedName name="Total_Pay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Values_Entered">IF(Loan_Amount*Interest_Rate*Loan_Years*Loan_Start&gt;0,1,0)</definedName>
    <definedName name="ws" hidden="1">{"'Sheet1'!$A$1:$F$179"}</definedName>
    <definedName name="xxx" hidden="1">{"'para SB'!$A$1420:$F$1479"}</definedName>
    <definedName name="xxxx" hidden="1">{"'para SB'!$A$1420:$F$1479"}</definedName>
    <definedName name="XXXXX" hidden="1">{"'para SB'!$A$1420:$F$1479"}</definedName>
    <definedName name="xxxxx1" hidden="1">{"'para SB'!$A$1420:$F$1479"}</definedName>
    <definedName name="xxxxxx" hidden="1">{"'para SB'!$A$1420:$F$1479"}</definedName>
    <definedName name="zoo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2" l="1"/>
  <c r="I31" i="1"/>
  <c r="I28" i="1"/>
  <c r="I24" i="1"/>
  <c r="I35" i="1"/>
  <c r="E18" i="1"/>
  <c r="E13" i="1"/>
  <c r="I10" i="1"/>
  <c r="I18" i="1" s="1"/>
  <c r="D34" i="2" l="1"/>
  <c r="D44" i="2"/>
  <c r="D13" i="2"/>
  <c r="D8" i="2"/>
  <c r="D19" i="2" s="1"/>
  <c r="D24" i="2" s="1"/>
  <c r="D32" i="2" s="1"/>
  <c r="D39" i="2" s="1"/>
  <c r="D42" i="2" s="1"/>
  <c r="E37" i="1"/>
  <c r="K37" i="1" s="1"/>
  <c r="I37" i="1"/>
  <c r="D52" i="2" l="1"/>
</calcChain>
</file>

<file path=xl/sharedStrings.xml><?xml version="1.0" encoding="utf-8"?>
<sst xmlns="http://schemas.openxmlformats.org/spreadsheetml/2006/main" count="91" uniqueCount="83">
  <si>
    <t>Estado de Situacion Financiera</t>
  </si>
  <si>
    <t>(Expresado en dólares de los Estados Unidos de América US$)</t>
  </si>
  <si>
    <t>ACTIVO</t>
  </si>
  <si>
    <t>TOTAL ACTIVOS</t>
  </si>
  <si>
    <t>TOTAL PASIVO Y PATRIMONIO</t>
  </si>
  <si>
    <t>Raúl Luis Fernando González Paz</t>
  </si>
  <si>
    <t>Nelson Antonio Castro Martinez</t>
  </si>
  <si>
    <t>Presidente</t>
  </si>
  <si>
    <t>Contador General</t>
  </si>
  <si>
    <t>Estados de Resultados Integral</t>
  </si>
  <si>
    <t>OTRO RESULTADO INTEGRAL</t>
  </si>
  <si>
    <t>Elementos que no se reclasificaran en resultados</t>
  </si>
  <si>
    <t>Cambios en el valor razonable del elemento a término de los contratos a término de una partida cubierta relacionada con una transacción</t>
  </si>
  <si>
    <t>Ajuste al pasivo laboral por reconocimiento de pérdida actuarial en renuncia voluntaria</t>
  </si>
  <si>
    <t>Impuestos de los elementos que no se reclasificaran en resultados</t>
  </si>
  <si>
    <t>Elementos que se reclasificaran en resultados</t>
  </si>
  <si>
    <t>Cambios en el valor razonable de instrumentos de deuda a valor razonable con cambios en Otro Resultado Integral.</t>
  </si>
  <si>
    <t>Impuestos de los elementos que se reclasificaran en resultados</t>
  </si>
  <si>
    <t>RESULTADO INTEGRAL TOTAL DEL EJERCICIO</t>
  </si>
  <si>
    <t>BANCO DE AMÉRICA CENTRAL, S.A.</t>
  </si>
  <si>
    <t>Saldo al 31 de enero de 2025</t>
  </si>
  <si>
    <t xml:space="preserve">Del 1 de enero al 31 de enero de 2025 </t>
  </si>
  <si>
    <t>(Expresado en dólares de los Estados Unidos de América)</t>
  </si>
  <si>
    <t>PASIVO</t>
  </si>
  <si>
    <t>Pasivos financieros a costo amortizado (neto)</t>
  </si>
  <si>
    <t>Depósitos</t>
  </si>
  <si>
    <t>Préstamos</t>
  </si>
  <si>
    <t>Títulos de emisión propia</t>
  </si>
  <si>
    <t>Obligaciones a la vista</t>
  </si>
  <si>
    <t>Cuentas por pagar</t>
  </si>
  <si>
    <t>Provisiones</t>
  </si>
  <si>
    <t>Otros pasivos</t>
  </si>
  <si>
    <t>Total pasivo</t>
  </si>
  <si>
    <t>Efectivo y equivalentes de efectivo</t>
  </si>
  <si>
    <t>Instrumentos financieros de inversión (neto)</t>
  </si>
  <si>
    <t>A Valor razonable con cambios en otro resultado integral (VRORI)</t>
  </si>
  <si>
    <t>A Costo amortizado</t>
  </si>
  <si>
    <t>Cartera de créditos (neta)</t>
  </si>
  <si>
    <t>Créditos vigentes a un año plazo</t>
  </si>
  <si>
    <t>Créditos vigentes a más de un año plazo</t>
  </si>
  <si>
    <t>PATRIMONIO NETO</t>
  </si>
  <si>
    <t>Créditos vencidos</t>
  </si>
  <si>
    <t>Capital Social</t>
  </si>
  <si>
    <t>(Estimación de pérdida por deterioro)</t>
  </si>
  <si>
    <t>Reservas</t>
  </si>
  <si>
    <t>Resultados por aplicar</t>
  </si>
  <si>
    <t>Cuentas por cobrar (neto)</t>
  </si>
  <si>
    <t>Utilidades (Pérdidas) de ejercicios anteriores</t>
  </si>
  <si>
    <t>Activos físicos e intangibles (neto)</t>
  </si>
  <si>
    <t>Utilidades (Pérdidas) del presente ejercicio</t>
  </si>
  <si>
    <t>Activos extraordinarios (neto)</t>
  </si>
  <si>
    <t xml:space="preserve">Otros Activos </t>
  </si>
  <si>
    <t>Patrimonio restringido</t>
  </si>
  <si>
    <t xml:space="preserve">Utilidades no distribuibles </t>
  </si>
  <si>
    <t>Otro resultado integral acumulado</t>
  </si>
  <si>
    <t>Elementos que no se reclasificarán a resultados</t>
  </si>
  <si>
    <t>Elementos que se reclasificarán a resultados</t>
  </si>
  <si>
    <t>Total patrimonio</t>
  </si>
  <si>
    <t>Ingresos por intereses</t>
  </si>
  <si>
    <t>Activos financieros a valor razonable con cambios en resultados</t>
  </si>
  <si>
    <t>Activos financieros a costo amortizado</t>
  </si>
  <si>
    <t>Cartera de préstamos</t>
  </si>
  <si>
    <t>Gastos por intereses</t>
  </si>
  <si>
    <t>Otros gastos por intereses</t>
  </si>
  <si>
    <t>INGRESOS POR INTERESES NETOS</t>
  </si>
  <si>
    <t>Ganancia (Pérdida) deterioro de activos financieros distintos a los activos de riesgo crediticio, Neta</t>
  </si>
  <si>
    <t>Ganancia (Pérdida) deterioro de activos financieros de riesgo crediticio, Neta</t>
  </si>
  <si>
    <t>Ganancia o (Pérdida) por reversión de (deterioro) de valor de activos extraordinarios, Neta</t>
  </si>
  <si>
    <t>INGRESOS INTERESES, DESPUÉS DE CARGOS POR DETERIORO</t>
  </si>
  <si>
    <t>Ingresos por comisiones y honorarios</t>
  </si>
  <si>
    <t>Gastos por comisiones y honorarios</t>
  </si>
  <si>
    <t>INGRESOS POR COMISIONES Y HONORARIOS, NETOS</t>
  </si>
  <si>
    <t>Ganancia (Pérdida) por ventas de activos y Operaciones discontinuadas</t>
  </si>
  <si>
    <t>Otros ingresos (gastos) financieros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</si>
  <si>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</si>
  <si>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</si>
  <si>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</si>
  <si>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</si>
  <si>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</si>
  <si>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</si>
  <si>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(PÉRDIDA) ANTES DE IMPUESTO</t>
  </si>
  <si>
    <t>Gastos por impuestos sobre las ganancias</t>
  </si>
  <si>
    <t>UTILIDAD (PÉRDIDA)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</si>
</sst>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-* #,##0_-;\-* #,##0_-;_-* &quot;-&quot;_-;_-@_-"/>
    <numFmt numFmtId="166" formatCode="_-* #,##0.0_-;\-* #,##0.0_-;_-* &quot;-&quot;_-;_-@_-"/>
    <numFmt numFmtId="167" formatCode="#,##0.0_);\(#,##0.0\)"/>
    <numFmt numFmtId="168" formatCode="#,##0.0_);[Red]\(#,##0.0\)"/>
  </numFmts>
  <fonts count="18">
    <font>
      <sz val="11"/>
      <color theme="1"/>
      <name val="Bookman Old Style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i/>
      <sz val="12"/>
      <color theme="1"/>
      <name val="Arial"/>
      <family val="2"/>
    </font>
    <font>
      <sz val="10"/>
      <name val="Geneva"/>
    </font>
    <font>
      <b/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8"/>
      <color theme="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</borders>
  <cellStyleXfs count="6">
    <xf numFmtId="0" fontId="0" fillId="0" borderId="0"/>
    <xf numFmtId="0" fontId="2" fillId="0" borderId="0"/>
    <xf numFmtId="0" fontId="4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3" borderId="0" xfId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3" borderId="1" xfId="2" applyFont="1" applyFill="1" applyBorder="1" applyAlignment="1">
      <alignment vertical="center"/>
    </xf>
    <xf numFmtId="0" fontId="2" fillId="3" borderId="0" xfId="2" applyFont="1" applyFill="1" applyAlignment="1">
      <alignment vertical="center"/>
    </xf>
    <xf numFmtId="0" fontId="5" fillId="3" borderId="0" xfId="1" quotePrefix="1" applyFont="1" applyFill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2" fillId="3" borderId="0" xfId="1" applyFill="1" applyAlignment="1">
      <alignment horizontal="center" vertical="center"/>
    </xf>
    <xf numFmtId="39" fontId="2" fillId="3" borderId="0" xfId="3" applyNumberFormat="1" applyFont="1" applyFill="1" applyBorder="1" applyAlignment="1">
      <alignment horizontal="right" vertical="center"/>
    </xf>
    <xf numFmtId="0" fontId="5" fillId="3" borderId="0" xfId="1" applyFont="1" applyFill="1" applyAlignment="1">
      <alignment horizontal="left" vertical="center"/>
    </xf>
    <xf numFmtId="166" fontId="2" fillId="3" borderId="0" xfId="4" applyNumberFormat="1" applyFont="1" applyFill="1" applyBorder="1" applyAlignment="1">
      <alignment horizontal="right" vertical="center"/>
    </xf>
    <xf numFmtId="0" fontId="2" fillId="3" borderId="0" xfId="1" applyFill="1" applyAlignment="1">
      <alignment horizontal="left" vertical="center"/>
    </xf>
    <xf numFmtId="166" fontId="2" fillId="3" borderId="0" xfId="4" applyNumberFormat="1" applyFont="1" applyFill="1" applyBorder="1" applyAlignment="1">
      <alignment horizontal="left" vertical="center"/>
    </xf>
    <xf numFmtId="0" fontId="6" fillId="3" borderId="0" xfId="1" applyFont="1" applyFill="1" applyAlignment="1">
      <alignment horizontal="left" vertical="center"/>
    </xf>
    <xf numFmtId="39" fontId="6" fillId="3" borderId="2" xfId="3" applyNumberFormat="1" applyFont="1" applyFill="1" applyBorder="1" applyAlignment="1">
      <alignment horizontal="right" vertical="center"/>
    </xf>
    <xf numFmtId="0" fontId="2" fillId="3" borderId="0" xfId="1" applyFill="1" applyAlignment="1">
      <alignment horizontal="left" vertical="center" indent="1"/>
    </xf>
    <xf numFmtId="39" fontId="2" fillId="3" borderId="0" xfId="3" applyNumberFormat="1" applyFont="1" applyFill="1" applyAlignment="1">
      <alignment vertical="center"/>
    </xf>
    <xf numFmtId="166" fontId="6" fillId="3" borderId="0" xfId="4" applyNumberFormat="1" applyFont="1" applyFill="1" applyBorder="1" applyAlignment="1">
      <alignment horizontal="left" vertical="center"/>
    </xf>
    <xf numFmtId="39" fontId="2" fillId="3" borderId="2" xfId="3" applyNumberFormat="1" applyFont="1" applyFill="1" applyBorder="1" applyAlignment="1">
      <alignment horizontal="right" vertical="center"/>
    </xf>
    <xf numFmtId="0" fontId="7" fillId="3" borderId="0" xfId="1" applyFont="1" applyFill="1" applyAlignment="1">
      <alignment horizontal="left" vertical="center" wrapText="1" indent="1"/>
    </xf>
    <xf numFmtId="39" fontId="2" fillId="3" borderId="3" xfId="3" applyNumberFormat="1" applyFont="1" applyFill="1" applyBorder="1" applyAlignment="1">
      <alignment horizontal="right" vertical="center"/>
    </xf>
    <xf numFmtId="39" fontId="2" fillId="3" borderId="0" xfId="1" applyNumberFormat="1" applyFill="1" applyAlignment="1">
      <alignment vertical="center"/>
    </xf>
    <xf numFmtId="0" fontId="6" fillId="3" borderId="0" xfId="1" applyFont="1" applyFill="1" applyAlignment="1">
      <alignment vertical="center"/>
    </xf>
    <xf numFmtId="39" fontId="6" fillId="3" borderId="4" xfId="3" applyNumberFormat="1" applyFont="1" applyFill="1" applyBorder="1" applyAlignment="1">
      <alignment horizontal="right" vertical="center"/>
    </xf>
    <xf numFmtId="0" fontId="7" fillId="3" borderId="0" xfId="1" applyFont="1" applyFill="1" applyAlignment="1">
      <alignment horizontal="left" vertical="center" indent="1"/>
    </xf>
    <xf numFmtId="166" fontId="6" fillId="3" borderId="0" xfId="4" applyNumberFormat="1" applyFont="1" applyFill="1" applyBorder="1" applyAlignment="1">
      <alignment horizontal="right" vertical="center"/>
    </xf>
    <xf numFmtId="166" fontId="2" fillId="3" borderId="0" xfId="4" applyNumberFormat="1" applyFont="1" applyFill="1" applyBorder="1" applyAlignment="1">
      <alignment vertical="center"/>
    </xf>
    <xf numFmtId="0" fontId="8" fillId="3" borderId="0" xfId="1" applyFont="1" applyFill="1" applyAlignment="1">
      <alignment horizontal="centerContinuous" vertical="center"/>
    </xf>
    <xf numFmtId="0" fontId="2" fillId="3" borderId="3" xfId="1" applyFill="1" applyBorder="1" applyAlignment="1">
      <alignment vertical="center"/>
    </xf>
    <xf numFmtId="39" fontId="6" fillId="3" borderId="0" xfId="3" applyNumberFormat="1" applyFont="1" applyFill="1" applyBorder="1" applyAlignment="1">
      <alignment horizontal="right" vertical="center"/>
    </xf>
    <xf numFmtId="39" fontId="2" fillId="3" borderId="4" xfId="3" applyNumberFormat="1" applyFont="1" applyFill="1" applyBorder="1" applyAlignment="1">
      <alignment horizontal="right" vertical="center"/>
    </xf>
    <xf numFmtId="44" fontId="6" fillId="3" borderId="0" xfId="1" applyNumberFormat="1" applyFont="1" applyFill="1" applyAlignment="1">
      <alignment vertical="center"/>
    </xf>
    <xf numFmtId="39" fontId="6" fillId="3" borderId="5" xfId="3" applyNumberFormat="1" applyFont="1" applyFill="1" applyBorder="1" applyAlignment="1">
      <alignment horizontal="right" vertical="center"/>
    </xf>
    <xf numFmtId="39" fontId="9" fillId="4" borderId="0" xfId="1" applyNumberFormat="1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7" fontId="2" fillId="3" borderId="0" xfId="3" applyNumberFormat="1" applyFont="1" applyFill="1" applyAlignment="1">
      <alignment vertical="center"/>
    </xf>
    <xf numFmtId="168" fontId="2" fillId="3" borderId="0" xfId="1" applyNumberFormat="1" applyFill="1" applyAlignment="1">
      <alignment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37" fontId="13" fillId="0" borderId="0" xfId="1" applyNumberFormat="1" applyFont="1" applyAlignment="1">
      <alignment horizontal="center" vertical="center"/>
    </xf>
    <xf numFmtId="37" fontId="14" fillId="0" borderId="0" xfId="1" applyNumberFormat="1" applyFont="1" applyAlignment="1">
      <alignment horizontal="center" vertical="center"/>
    </xf>
    <xf numFmtId="37" fontId="15" fillId="0" borderId="0" xfId="1" quotePrefix="1" applyNumberFormat="1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2" fillId="0" borderId="6" xfId="2" applyFont="1" applyBorder="1" applyAlignment="1">
      <alignment vertical="center"/>
    </xf>
    <xf numFmtId="0" fontId="2" fillId="0" borderId="6" xfId="2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39" fontId="14" fillId="0" borderId="0" xfId="1" applyNumberFormat="1" applyFont="1" applyAlignment="1">
      <alignment horizontal="right"/>
    </xf>
    <xf numFmtId="0" fontId="12" fillId="0" borderId="0" xfId="1" applyFont="1" applyAlignment="1">
      <alignment horizontal="left" vertical="center" wrapText="1" indent="1"/>
    </xf>
    <xf numFmtId="39" fontId="12" fillId="0" borderId="3" xfId="5" applyNumberFormat="1" applyFont="1" applyBorder="1" applyAlignment="1">
      <alignment horizontal="right"/>
    </xf>
    <xf numFmtId="0" fontId="12" fillId="0" borderId="0" xfId="1" applyFont="1" applyAlignment="1">
      <alignment horizontal="left" vertical="center" indent="1"/>
    </xf>
    <xf numFmtId="39" fontId="12" fillId="0" borderId="0" xfId="5" applyNumberFormat="1" applyFont="1" applyAlignment="1">
      <alignment horizontal="right"/>
    </xf>
    <xf numFmtId="39" fontId="12" fillId="0" borderId="3" xfId="1" applyNumberFormat="1" applyFont="1" applyBorder="1" applyAlignment="1">
      <alignment horizontal="right"/>
    </xf>
    <xf numFmtId="39" fontId="12" fillId="0" borderId="0" xfId="1" applyNumberFormat="1" applyFont="1" applyAlignment="1">
      <alignment horizontal="right"/>
    </xf>
    <xf numFmtId="0" fontId="14" fillId="0" borderId="0" xfId="1" applyFont="1" applyAlignment="1">
      <alignment vertical="center" wrapText="1"/>
    </xf>
    <xf numFmtId="39" fontId="14" fillId="0" borderId="3" xfId="1" applyNumberFormat="1" applyFont="1" applyBorder="1" applyAlignment="1">
      <alignment horizontal="right"/>
    </xf>
    <xf numFmtId="39" fontId="14" fillId="0" borderId="4" xfId="1" applyNumberFormat="1" applyFont="1" applyBorder="1" applyAlignment="1">
      <alignment horizontal="right"/>
    </xf>
    <xf numFmtId="40" fontId="17" fillId="0" borderId="0" xfId="1" applyNumberFormat="1" applyFont="1" applyAlignment="1">
      <alignment horizontal="right" vertical="center"/>
    </xf>
    <xf numFmtId="39" fontId="14" fillId="0" borderId="5" xfId="1" applyNumberFormat="1" applyFont="1" applyBorder="1" applyAlignment="1">
      <alignment horizontal="right"/>
    </xf>
    <xf numFmtId="39" fontId="12" fillId="0" borderId="0" xfId="1" applyNumberFormat="1" applyFont="1" applyAlignment="1">
      <alignment horizontal="right" vertical="center"/>
    </xf>
    <xf numFmtId="39" fontId="14" fillId="0" borderId="2" xfId="1" applyNumberFormat="1" applyFont="1" applyBorder="1" applyAlignment="1">
      <alignment horizontal="right" vertical="center"/>
    </xf>
    <xf numFmtId="0" fontId="14" fillId="0" borderId="0" xfId="1" applyFont="1" applyAlignment="1">
      <alignment horizontal="left" vertical="center" indent="1"/>
    </xf>
    <xf numFmtId="0" fontId="12" fillId="0" borderId="0" xfId="1" applyFont="1" applyAlignment="1">
      <alignment horizontal="left" vertical="center" wrapText="1" indent="2"/>
    </xf>
    <xf numFmtId="39" fontId="12" fillId="0" borderId="0" xfId="1" applyNumberFormat="1" applyFont="1" applyAlignment="1">
      <alignment vertical="center"/>
    </xf>
    <xf numFmtId="0" fontId="12" fillId="0" borderId="0" xfId="1" applyFont="1" applyAlignment="1">
      <alignment horizontal="left" vertical="center" wrapText="1" indent="3"/>
    </xf>
    <xf numFmtId="0" fontId="12" fillId="0" borderId="0" xfId="1" applyFont="1" applyAlignment="1">
      <alignment horizontal="left" vertical="center" wrapText="1"/>
    </xf>
    <xf numFmtId="39" fontId="14" fillId="0" borderId="5" xfId="1" applyNumberFormat="1" applyFont="1" applyBorder="1" applyAlignment="1">
      <alignment horizontal="right" vertical="center"/>
    </xf>
    <xf numFmtId="0" fontId="2" fillId="3" borderId="1" xfId="2" applyFont="1" applyFill="1" applyBorder="1" applyAlignment="1">
      <alignment horizontal="center" vertical="center"/>
    </xf>
    <xf numFmtId="39" fontId="2" fillId="3" borderId="1" xfId="2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</cellXfs>
  <cellStyles count="6">
    <cellStyle name="Comma [0]" xfId="4" xr:uid="{74CDDB44-8683-4705-A58E-B186D13824CD}"/>
    <cellStyle name="Millares 2" xfId="3" xr:uid="{45B6CA00-F9AD-47E3-9B4F-08CDA7E69213}"/>
    <cellStyle name="Normal" xfId="0" builtinId="0"/>
    <cellStyle name="Normal 2" xfId="1" xr:uid="{48B96E68-CB98-4E04-854C-DF77703ADC06}"/>
    <cellStyle name="Normal_Bal, Utl, Fluj y anex" xfId="2" xr:uid="{8FF113D8-D2A2-48B9-8E08-4CBA01CFC417}"/>
    <cellStyle name="Percent" xfId="5" xr:uid="{A796D687-AAFC-4BC3-BCEB-8E79F591D8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B97D4-D762-4098-9046-67B67E14742C}">
  <sheetPr codeName="Hoja27">
    <pageSetUpPr fitToPage="1"/>
  </sheetPr>
  <dimension ref="C2:K76"/>
  <sheetViews>
    <sheetView tabSelected="1" showOutlineSymbols="0" defaultGridColor="0" topLeftCell="D33" colorId="57" zoomScale="115" zoomScaleNormal="115" workbookViewId="0">
      <selection activeCell="G42" sqref="G42"/>
    </sheetView>
  </sheetViews>
  <sheetFormatPr baseColWidth="10" defaultColWidth="4.33203125" defaultRowHeight="15" customHeight="1"/>
  <cols>
    <col min="1" max="1" width="1.109375" style="2" customWidth="1"/>
    <col min="2" max="2" width="1.44140625" style="2" customWidth="1"/>
    <col min="3" max="3" width="48.44140625" style="2" customWidth="1"/>
    <col min="4" max="4" width="2.109375" style="2" customWidth="1"/>
    <col min="5" max="5" width="15" style="38" customWidth="1"/>
    <col min="6" max="6" width="2.77734375" style="2" customWidth="1"/>
    <col min="7" max="7" width="36.77734375" style="2" customWidth="1"/>
    <col min="8" max="8" width="6.88671875" style="2" customWidth="1"/>
    <col min="9" max="9" width="15" style="2" customWidth="1"/>
    <col min="10" max="10" width="4.33203125" style="2"/>
    <col min="11" max="11" width="12.88671875" style="2" bestFit="1" customWidth="1"/>
    <col min="12" max="16384" width="4.33203125" style="2"/>
  </cols>
  <sheetData>
    <row r="2" spans="3:9" ht="15" customHeight="1">
      <c r="C2" s="1" t="s">
        <v>19</v>
      </c>
      <c r="D2" s="1"/>
      <c r="E2" s="1"/>
      <c r="F2" s="1"/>
      <c r="G2" s="1"/>
      <c r="H2" s="1"/>
      <c r="I2" s="1"/>
    </row>
    <row r="3" spans="3:9" ht="15" customHeight="1">
      <c r="C3" s="1" t="s">
        <v>0</v>
      </c>
      <c r="D3" s="1"/>
      <c r="E3" s="1"/>
      <c r="F3" s="1"/>
      <c r="G3" s="1"/>
      <c r="H3" s="1"/>
      <c r="I3" s="1"/>
    </row>
    <row r="4" spans="3:9" ht="15" customHeight="1">
      <c r="C4" s="1" t="s">
        <v>20</v>
      </c>
      <c r="D4" s="1"/>
      <c r="E4" s="1"/>
      <c r="F4" s="1"/>
      <c r="G4" s="1"/>
      <c r="H4" s="1"/>
      <c r="I4" s="1"/>
    </row>
    <row r="5" spans="3:9" ht="15" customHeight="1">
      <c r="C5" s="3" t="s">
        <v>1</v>
      </c>
      <c r="D5" s="3"/>
      <c r="E5" s="3"/>
      <c r="F5" s="3"/>
      <c r="G5" s="3"/>
      <c r="H5" s="3"/>
      <c r="I5" s="3"/>
    </row>
    <row r="6" spans="3:9" ht="6" customHeight="1" thickBot="1">
      <c r="C6" s="4"/>
      <c r="D6" s="4"/>
      <c r="E6" s="4"/>
      <c r="F6" s="4"/>
      <c r="G6" s="4"/>
      <c r="H6" s="4"/>
      <c r="I6" s="4"/>
    </row>
    <row r="7" spans="3:9" ht="6" customHeight="1" thickTop="1">
      <c r="C7" s="5"/>
      <c r="D7" s="5"/>
      <c r="E7" s="5"/>
      <c r="F7" s="5"/>
      <c r="G7" s="5"/>
      <c r="H7" s="5"/>
      <c r="I7" s="5"/>
    </row>
    <row r="8" spans="3:9" ht="14.25" customHeight="1">
      <c r="D8" s="6"/>
      <c r="E8" s="6"/>
    </row>
    <row r="9" spans="3:9" ht="14.25" customHeight="1">
      <c r="C9" s="7" t="s">
        <v>2</v>
      </c>
      <c r="D9" s="8"/>
      <c r="E9" s="9"/>
      <c r="G9" s="10" t="s">
        <v>23</v>
      </c>
      <c r="H9" s="11"/>
      <c r="I9" s="9"/>
    </row>
    <row r="10" spans="3:9" ht="14.25" customHeight="1">
      <c r="C10" s="12" t="s">
        <v>33</v>
      </c>
      <c r="D10" s="13"/>
      <c r="E10" s="9">
        <v>574854098.03999996</v>
      </c>
      <c r="G10" s="14" t="s">
        <v>24</v>
      </c>
      <c r="H10" s="11"/>
      <c r="I10" s="15">
        <f>SUM(I11:I13)</f>
        <v>3381509957.1100001</v>
      </c>
    </row>
    <row r="11" spans="3:9" ht="14.25" customHeight="1">
      <c r="C11" s="12"/>
      <c r="D11" s="13"/>
      <c r="E11" s="9"/>
      <c r="G11" s="16" t="s">
        <v>25</v>
      </c>
      <c r="H11" s="11"/>
      <c r="I11" s="9">
        <v>2883914740.9499998</v>
      </c>
    </row>
    <row r="12" spans="3:9" ht="14.25" customHeight="1">
      <c r="E12" s="17"/>
      <c r="G12" s="16" t="s">
        <v>26</v>
      </c>
      <c r="H12" s="11"/>
      <c r="I12" s="9">
        <v>349773008.11000001</v>
      </c>
    </row>
    <row r="13" spans="3:9" ht="14.25" customHeight="1">
      <c r="C13" s="14" t="s">
        <v>34</v>
      </c>
      <c r="D13" s="18"/>
      <c r="E13" s="15">
        <f>SUM(E14:E15)</f>
        <v>443928980.90000004</v>
      </c>
      <c r="G13" s="16" t="s">
        <v>27</v>
      </c>
      <c r="H13" s="11"/>
      <c r="I13" s="19">
        <v>147822208.05000001</v>
      </c>
    </row>
    <row r="14" spans="3:9" ht="14.25" customHeight="1">
      <c r="C14" s="20" t="s">
        <v>35</v>
      </c>
      <c r="D14" s="13"/>
      <c r="E14" s="21">
        <v>145900518.24000001</v>
      </c>
      <c r="G14" s="2" t="s">
        <v>28</v>
      </c>
      <c r="H14" s="11"/>
      <c r="I14" s="9">
        <v>27258883.079999998</v>
      </c>
    </row>
    <row r="15" spans="3:9" ht="14.25" customHeight="1">
      <c r="C15" s="16" t="s">
        <v>36</v>
      </c>
      <c r="D15" s="13"/>
      <c r="E15" s="22">
        <v>298028462.66000003</v>
      </c>
      <c r="G15" s="2" t="s">
        <v>29</v>
      </c>
      <c r="H15" s="11"/>
      <c r="I15" s="9">
        <v>13130525.689999999</v>
      </c>
    </row>
    <row r="16" spans="3:9" ht="14.25" customHeight="1">
      <c r="E16" s="21"/>
      <c r="G16" s="2" t="s">
        <v>30</v>
      </c>
      <c r="H16" s="11"/>
      <c r="I16" s="9">
        <v>15101844.01</v>
      </c>
    </row>
    <row r="17" spans="3:9" ht="14.25" customHeight="1">
      <c r="E17" s="17"/>
      <c r="G17" s="2" t="s">
        <v>31</v>
      </c>
      <c r="H17" s="11"/>
      <c r="I17" s="9">
        <v>12935282.26</v>
      </c>
    </row>
    <row r="18" spans="3:9" ht="14.25" customHeight="1">
      <c r="C18" s="14" t="s">
        <v>37</v>
      </c>
      <c r="D18" s="18"/>
      <c r="E18" s="15">
        <f>SUM(E19:E22)</f>
        <v>2712691458.8799996</v>
      </c>
      <c r="G18" s="23" t="s">
        <v>32</v>
      </c>
      <c r="H18" s="11"/>
      <c r="I18" s="24">
        <f>+I10+SUM(I14:I17)</f>
        <v>3449936492.1500001</v>
      </c>
    </row>
    <row r="19" spans="3:9" ht="14.25" customHeight="1">
      <c r="C19" s="25" t="s">
        <v>38</v>
      </c>
      <c r="D19" s="13"/>
      <c r="E19" s="9">
        <v>619648488.65999997</v>
      </c>
      <c r="H19" s="11"/>
      <c r="I19" s="9"/>
    </row>
    <row r="20" spans="3:9" ht="14.25" customHeight="1">
      <c r="C20" s="25" t="s">
        <v>39</v>
      </c>
      <c r="D20" s="13"/>
      <c r="E20" s="9">
        <v>2113579554.23</v>
      </c>
      <c r="G20" s="7" t="s">
        <v>40</v>
      </c>
      <c r="H20" s="11"/>
      <c r="I20" s="9"/>
    </row>
    <row r="21" spans="3:9" ht="14.25" customHeight="1">
      <c r="C21" s="25" t="s">
        <v>41</v>
      </c>
      <c r="D21" s="13"/>
      <c r="E21" s="9">
        <v>35777798.329999998</v>
      </c>
      <c r="G21" s="2" t="s">
        <v>42</v>
      </c>
      <c r="H21" s="11"/>
      <c r="I21" s="9">
        <v>161000436</v>
      </c>
    </row>
    <row r="22" spans="3:9" ht="14.25" customHeight="1">
      <c r="C22" s="16" t="s">
        <v>43</v>
      </c>
      <c r="D22" s="13"/>
      <c r="E22" s="22">
        <v>-56314382.340000004</v>
      </c>
      <c r="G22" s="2" t="s">
        <v>44</v>
      </c>
      <c r="H22" s="26"/>
      <c r="I22" s="9">
        <v>40250109</v>
      </c>
    </row>
    <row r="23" spans="3:9" ht="14.25" customHeight="1">
      <c r="E23" s="21"/>
      <c r="G23" s="25"/>
      <c r="H23" s="11"/>
      <c r="I23" s="21"/>
    </row>
    <row r="24" spans="3:9" ht="14.25" customHeight="1">
      <c r="E24" s="2"/>
      <c r="G24" s="23" t="s">
        <v>45</v>
      </c>
      <c r="H24" s="26"/>
      <c r="I24" s="15">
        <f>SUM(I25:I26)</f>
        <v>131221426.2</v>
      </c>
    </row>
    <row r="25" spans="3:9" ht="14.25" customHeight="1">
      <c r="C25" s="2" t="s">
        <v>46</v>
      </c>
      <c r="D25" s="27"/>
      <c r="E25" s="9">
        <v>15630444.15</v>
      </c>
      <c r="G25" s="25" t="s">
        <v>47</v>
      </c>
      <c r="H25" s="11"/>
      <c r="I25" s="9">
        <v>129972244.61</v>
      </c>
    </row>
    <row r="26" spans="3:9" ht="14.25" customHeight="1">
      <c r="C26" s="2" t="s">
        <v>48</v>
      </c>
      <c r="D26" s="12"/>
      <c r="E26" s="9">
        <v>60683890.75</v>
      </c>
      <c r="G26" s="25" t="s">
        <v>49</v>
      </c>
      <c r="H26" s="11"/>
      <c r="I26" s="19">
        <v>1249181.5900000001</v>
      </c>
    </row>
    <row r="27" spans="3:9" ht="14.25" customHeight="1">
      <c r="C27" s="2" t="s">
        <v>50</v>
      </c>
      <c r="D27" s="12"/>
      <c r="E27" s="9">
        <v>233794.94</v>
      </c>
      <c r="G27" s="25"/>
      <c r="H27" s="11"/>
      <c r="I27" s="21"/>
    </row>
    <row r="28" spans="3:9" ht="14.25" customHeight="1">
      <c r="C28" s="2" t="s">
        <v>51</v>
      </c>
      <c r="D28" s="28"/>
      <c r="E28" s="9">
        <v>3898707.15</v>
      </c>
      <c r="G28" s="23" t="s">
        <v>52</v>
      </c>
      <c r="H28" s="23"/>
      <c r="I28" s="15">
        <f>SUM(I29:I29)</f>
        <v>31306645.710000001</v>
      </c>
    </row>
    <row r="29" spans="3:9" ht="14.25" customHeight="1">
      <c r="E29" s="29"/>
      <c r="G29" s="25" t="s">
        <v>53</v>
      </c>
      <c r="I29" s="9">
        <v>31306645.710000001</v>
      </c>
    </row>
    <row r="30" spans="3:9" ht="14.25" customHeight="1">
      <c r="E30" s="2"/>
      <c r="G30" s="25"/>
      <c r="I30" s="21"/>
    </row>
    <row r="31" spans="3:9" ht="14.25" customHeight="1">
      <c r="C31" s="12"/>
      <c r="D31" s="28"/>
      <c r="E31" s="9"/>
      <c r="G31" s="23" t="s">
        <v>54</v>
      </c>
      <c r="H31" s="23"/>
      <c r="I31" s="15">
        <f>SUM(I32:I33)</f>
        <v>-1793734.25</v>
      </c>
    </row>
    <row r="32" spans="3:9" ht="14.25" customHeight="1">
      <c r="E32" s="22"/>
      <c r="G32" s="25" t="s">
        <v>55</v>
      </c>
      <c r="I32" s="9">
        <v>-1605915.82</v>
      </c>
    </row>
    <row r="33" spans="3:11" ht="14.25" customHeight="1">
      <c r="E33" s="17"/>
      <c r="G33" s="25" t="s">
        <v>56</v>
      </c>
      <c r="I33" s="19">
        <v>-187818.43</v>
      </c>
    </row>
    <row r="34" spans="3:11" ht="14.25" customHeight="1">
      <c r="E34" s="17"/>
      <c r="G34" s="25"/>
      <c r="I34" s="9"/>
    </row>
    <row r="35" spans="3:11" ht="14.25" customHeight="1">
      <c r="E35" s="17"/>
      <c r="G35" s="23" t="s">
        <v>57</v>
      </c>
      <c r="I35" s="30">
        <f>+I21+I22+I24+I28+I31</f>
        <v>361984882.65999997</v>
      </c>
    </row>
    <row r="36" spans="3:11" ht="14.25" customHeight="1">
      <c r="E36" s="17"/>
      <c r="G36" s="23"/>
      <c r="I36" s="31"/>
    </row>
    <row r="37" spans="3:11" ht="14.25" customHeight="1" thickBot="1">
      <c r="C37" s="14" t="s">
        <v>3</v>
      </c>
      <c r="D37" s="27"/>
      <c r="E37" s="24">
        <f>+E10+E13+E18+E25+E26+E27+E28</f>
        <v>3811921374.8099999</v>
      </c>
      <c r="G37" s="32" t="s">
        <v>4</v>
      </c>
      <c r="I37" s="33">
        <f>+I18+I35</f>
        <v>3811921374.8099999</v>
      </c>
      <c r="K37" s="34">
        <f>+E37-I37</f>
        <v>0</v>
      </c>
    </row>
    <row r="38" spans="3:11" ht="14.25" customHeight="1" thickTop="1" thickBot="1">
      <c r="C38" s="4"/>
      <c r="D38" s="4"/>
      <c r="E38" s="4"/>
      <c r="F38" s="4"/>
      <c r="G38" s="4"/>
      <c r="H38" s="4"/>
      <c r="I38" s="4"/>
    </row>
    <row r="39" spans="3:11" ht="14.25" customHeight="1" thickTop="1">
      <c r="C39" s="5"/>
      <c r="D39" s="5"/>
      <c r="E39" s="5"/>
      <c r="F39" s="5"/>
      <c r="G39" s="5"/>
      <c r="H39" s="5"/>
      <c r="I39" s="5"/>
    </row>
    <row r="40" spans="3:11" ht="14.25" customHeight="1">
      <c r="C40" s="5"/>
      <c r="D40" s="5"/>
      <c r="E40" s="5"/>
      <c r="F40" s="5"/>
      <c r="G40" s="5"/>
      <c r="H40" s="5"/>
      <c r="I40" s="5"/>
    </row>
    <row r="41" spans="3:11" ht="14.25" customHeight="1">
      <c r="C41" s="5"/>
      <c r="D41" s="5"/>
      <c r="E41" s="5"/>
      <c r="F41" s="5"/>
      <c r="G41" s="5"/>
      <c r="H41" s="5"/>
      <c r="I41" s="5"/>
    </row>
    <row r="42" spans="3:11" ht="14.25" customHeight="1">
      <c r="E42" s="17"/>
      <c r="I42" s="22"/>
    </row>
    <row r="43" spans="3:11" ht="14.25" customHeight="1">
      <c r="E43" s="17"/>
      <c r="I43" s="22"/>
    </row>
    <row r="44" spans="3:11" ht="14.25" customHeight="1">
      <c r="E44" s="17"/>
      <c r="I44" s="22"/>
    </row>
    <row r="45" spans="3:11" ht="14.25" customHeight="1">
      <c r="C45" s="35" t="s">
        <v>5</v>
      </c>
      <c r="D45" s="35"/>
      <c r="E45" s="35"/>
      <c r="F45" s="36"/>
      <c r="G45" s="35" t="s">
        <v>6</v>
      </c>
      <c r="H45" s="35"/>
      <c r="I45" s="35"/>
    </row>
    <row r="46" spans="3:11" ht="14.25" customHeight="1">
      <c r="C46" s="37" t="s">
        <v>7</v>
      </c>
      <c r="D46" s="37"/>
      <c r="E46" s="37"/>
      <c r="F46" s="36"/>
      <c r="G46" s="37" t="s">
        <v>8</v>
      </c>
      <c r="H46" s="37"/>
      <c r="I46" s="37"/>
    </row>
    <row r="47" spans="3:11" ht="14.25" customHeight="1"/>
    <row r="48" spans="3:11" ht="14.25" customHeight="1"/>
    <row r="49" spans="7:8" ht="14.25" customHeight="1"/>
    <row r="50" spans="7:8" ht="14.25" customHeight="1"/>
    <row r="51" spans="7:8" ht="14.25" customHeight="1"/>
    <row r="52" spans="7:8" ht="14.25" customHeight="1"/>
    <row r="53" spans="7:8" ht="7.5" customHeight="1"/>
    <row r="54" spans="7:8" ht="15.75" customHeight="1"/>
    <row r="55" spans="7:8" ht="15.75" customHeight="1"/>
    <row r="56" spans="7:8" ht="15.75" customHeight="1"/>
    <row r="57" spans="7:8" ht="15.75" customHeight="1"/>
    <row r="58" spans="7:8" ht="15.75" customHeight="1">
      <c r="G58" s="39"/>
    </row>
    <row r="59" spans="7:8" ht="9" customHeight="1"/>
    <row r="60" spans="7:8" ht="15.75" customHeight="1"/>
    <row r="61" spans="7:8" ht="15.75" customHeight="1"/>
    <row r="62" spans="7:8" ht="15.75" customHeight="1">
      <c r="G62" s="39"/>
      <c r="H62" s="39"/>
    </row>
    <row r="63" spans="7:8" ht="6.75" customHeight="1">
      <c r="G63" s="39"/>
      <c r="H63" s="39"/>
    </row>
    <row r="64" spans="7:8" ht="15.75" customHeight="1"/>
    <row r="65" ht="6.75" customHeight="1"/>
    <row r="66" ht="15.75" customHeight="1"/>
    <row r="67" ht="15.75" customHeight="1"/>
    <row r="68" ht="15.75" customHeight="1"/>
    <row r="69" ht="6.75" customHeight="1"/>
    <row r="70" ht="15.75" customHeight="1"/>
    <row r="71" ht="15.75" customHeight="1"/>
    <row r="72" ht="15.75" customHeight="1"/>
    <row r="73" ht="6" customHeight="1"/>
    <row r="74" ht="15.75" customHeight="1"/>
    <row r="75" ht="6" customHeight="1"/>
    <row r="76" ht="15.75" customHeight="1"/>
  </sheetData>
  <mergeCells count="8">
    <mergeCell ref="C46:E46"/>
    <mergeCell ref="G46:I46"/>
    <mergeCell ref="C2:I2"/>
    <mergeCell ref="C3:I3"/>
    <mergeCell ref="C4:I4"/>
    <mergeCell ref="C5:I5"/>
    <mergeCell ref="C45:E45"/>
    <mergeCell ref="G45:I45"/>
  </mergeCells>
  <printOptions horizontalCentered="1"/>
  <pageMargins left="0.9055118110236221" right="0.70866141732283472" top="0.59055118110236227" bottom="0.51181102362204722" header="0.39370078740157483" footer="0.31496062992125984"/>
  <pageSetup paperSize="9" scale="83" firstPageNumber="3" orientation="landscape" useFirstPageNumber="1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03F76-38B4-4C65-A066-616257781C58}">
  <sheetPr codeName="Hoja30">
    <pageSetUpPr fitToPage="1"/>
  </sheetPr>
  <dimension ref="A2:G60"/>
  <sheetViews>
    <sheetView showGridLines="0" tabSelected="1" zoomScaleNormal="100" workbookViewId="0">
      <selection activeCell="G42" sqref="G42"/>
    </sheetView>
  </sheetViews>
  <sheetFormatPr baseColWidth="10" defaultColWidth="7.109375" defaultRowHeight="14.25"/>
  <cols>
    <col min="1" max="1" width="1.6640625" style="40" customWidth="1"/>
    <col min="2" max="2" width="44" style="42" customWidth="1"/>
    <col min="3" max="3" width="20.44140625" style="40" customWidth="1"/>
    <col min="4" max="4" width="15.77734375" style="42" customWidth="1"/>
    <col min="5" max="5" width="3.77734375" style="42" customWidth="1"/>
    <col min="6" max="7" width="7.109375" style="42"/>
    <col min="8" max="8" width="11.6640625" style="42" bestFit="1" customWidth="1"/>
    <col min="9" max="16384" width="7.109375" style="42"/>
  </cols>
  <sheetData>
    <row r="2" spans="1:4" ht="15.75">
      <c r="B2" s="41" t="s">
        <v>19</v>
      </c>
      <c r="C2" s="41"/>
      <c r="D2" s="41"/>
    </row>
    <row r="3" spans="1:4" ht="15.75">
      <c r="B3" s="43" t="s">
        <v>9</v>
      </c>
      <c r="C3" s="43"/>
      <c r="D3" s="43"/>
    </row>
    <row r="4" spans="1:4" ht="15">
      <c r="B4" s="44" t="s">
        <v>21</v>
      </c>
      <c r="C4" s="44"/>
      <c r="D4" s="44"/>
    </row>
    <row r="5" spans="1:4">
      <c r="B5" s="45" t="s">
        <v>22</v>
      </c>
      <c r="C5" s="45"/>
      <c r="D5" s="45"/>
    </row>
    <row r="6" spans="1:4" ht="6" customHeight="1" thickBot="1">
      <c r="B6" s="46"/>
      <c r="C6" s="47"/>
      <c r="D6" s="46"/>
    </row>
    <row r="7" spans="1:4" ht="6" customHeight="1" thickTop="1">
      <c r="B7" s="48"/>
      <c r="C7" s="49"/>
      <c r="D7" s="48"/>
    </row>
    <row r="8" spans="1:4" ht="15">
      <c r="A8" s="50"/>
      <c r="B8" s="51" t="s">
        <v>58</v>
      </c>
      <c r="D8" s="52">
        <f>SUM(D9:D11)</f>
        <v>26154791.729999997</v>
      </c>
    </row>
    <row r="9" spans="1:4" ht="28.5">
      <c r="A9" s="50"/>
      <c r="B9" s="53" t="s">
        <v>59</v>
      </c>
      <c r="D9" s="54">
        <v>499698.8</v>
      </c>
    </row>
    <row r="10" spans="1:4">
      <c r="A10" s="50"/>
      <c r="B10" s="55" t="s">
        <v>60</v>
      </c>
      <c r="D10" s="56">
        <v>2526668.6</v>
      </c>
    </row>
    <row r="11" spans="1:4">
      <c r="A11" s="50"/>
      <c r="B11" s="55" t="s">
        <v>61</v>
      </c>
      <c r="D11" s="56">
        <v>23128424.329999998</v>
      </c>
    </row>
    <row r="12" spans="1:4" ht="9" customHeight="1">
      <c r="A12" s="50"/>
      <c r="B12" s="55"/>
      <c r="D12" s="54"/>
    </row>
    <row r="13" spans="1:4" ht="15">
      <c r="A13" s="50"/>
      <c r="B13" s="51" t="s">
        <v>62</v>
      </c>
      <c r="D13" s="52">
        <f>SUM(D14:D17)</f>
        <v>-9783668.5199999996</v>
      </c>
    </row>
    <row r="14" spans="1:4">
      <c r="A14" s="50"/>
      <c r="B14" s="55" t="s">
        <v>25</v>
      </c>
      <c r="D14" s="57">
        <v>-6831131.3099999996</v>
      </c>
    </row>
    <row r="15" spans="1:4">
      <c r="A15" s="50"/>
      <c r="B15" s="55" t="s">
        <v>27</v>
      </c>
      <c r="D15" s="58">
        <v>-876883.26</v>
      </c>
    </row>
    <row r="16" spans="1:4">
      <c r="A16" s="50"/>
      <c r="B16" s="55" t="s">
        <v>26</v>
      </c>
      <c r="D16" s="58">
        <v>-2039423.01</v>
      </c>
    </row>
    <row r="17" spans="1:4">
      <c r="A17" s="50"/>
      <c r="B17" s="55" t="s">
        <v>63</v>
      </c>
      <c r="D17" s="58">
        <v>-36230.94</v>
      </c>
    </row>
    <row r="18" spans="1:4" ht="9" customHeight="1">
      <c r="A18" s="50"/>
      <c r="B18" s="55"/>
      <c r="D18" s="57"/>
    </row>
    <row r="19" spans="1:4" ht="15">
      <c r="A19" s="50"/>
      <c r="B19" s="51" t="s">
        <v>64</v>
      </c>
      <c r="D19" s="52">
        <f>+D8+D13</f>
        <v>16371123.209999997</v>
      </c>
    </row>
    <row r="20" spans="1:4" ht="6.75" customHeight="1">
      <c r="A20" s="50"/>
      <c r="D20" s="58"/>
    </row>
    <row r="21" spans="1:4" ht="28.5">
      <c r="A21" s="50"/>
      <c r="B21" s="53" t="s">
        <v>65</v>
      </c>
      <c r="D21" s="58">
        <v>-1324.52</v>
      </c>
    </row>
    <row r="22" spans="1:4" ht="28.5">
      <c r="A22" s="50"/>
      <c r="B22" s="53" t="s">
        <v>66</v>
      </c>
      <c r="D22" s="58">
        <v>-6932915.9000000004</v>
      </c>
    </row>
    <row r="23" spans="1:4" ht="28.5">
      <c r="A23" s="50"/>
      <c r="B23" s="53" t="s">
        <v>67</v>
      </c>
      <c r="D23" s="58">
        <v>-4005.12</v>
      </c>
    </row>
    <row r="24" spans="1:4" ht="30">
      <c r="A24" s="50"/>
      <c r="B24" s="59" t="s">
        <v>68</v>
      </c>
      <c r="D24" s="60">
        <f>SUM(D19:D23)</f>
        <v>9432877.6699999981</v>
      </c>
    </row>
    <row r="25" spans="1:4" ht="6.75" customHeight="1">
      <c r="A25" s="50"/>
      <c r="D25" s="58"/>
    </row>
    <row r="26" spans="1:4">
      <c r="A26" s="50"/>
      <c r="B26" s="55" t="s">
        <v>69</v>
      </c>
      <c r="D26" s="58">
        <v>3843133.35</v>
      </c>
    </row>
    <row r="27" spans="1:4">
      <c r="A27" s="50"/>
      <c r="B27" s="55" t="s">
        <v>70</v>
      </c>
      <c r="D27" s="58">
        <v>-582784.68000000005</v>
      </c>
    </row>
    <row r="28" spans="1:4" ht="17.25" customHeight="1">
      <c r="A28" s="50"/>
      <c r="B28" s="51" t="s">
        <v>71</v>
      </c>
      <c r="D28" s="60">
        <f>SUM(D26:D27)</f>
        <v>3260348.67</v>
      </c>
    </row>
    <row r="29" spans="1:4" ht="6.75" customHeight="1">
      <c r="A29" s="50"/>
      <c r="D29" s="58"/>
    </row>
    <row r="30" spans="1:4" ht="28.5">
      <c r="A30" s="50"/>
      <c r="B30" s="53" t="s">
        <v>72</v>
      </c>
      <c r="D30" s="58">
        <v>7808.54</v>
      </c>
    </row>
    <row r="31" spans="1:4">
      <c r="A31" s="50"/>
      <c r="B31" s="53" t="s">
        <v>73</v>
      </c>
      <c r="D31" s="58">
        <v>1830026.83</v>
      </c>
    </row>
    <row r="32" spans="1:4" ht="15">
      <c r="A32" s="50"/>
      <c r="B32" s="51" t="s">
        <v>74</v>
      </c>
      <c r="D32" s="61">
        <f>+D24+D28+D30+D31</f>
        <v>14531061.709999997</v>
      </c>
    </row>
    <row r="33" spans="1:4" ht="12" customHeight="1">
      <c r="A33" s="50"/>
      <c r="D33" s="57"/>
    </row>
    <row r="34" spans="1:4" ht="15">
      <c r="A34" s="50"/>
      <c r="B34" s="51" t="s">
        <v>75</v>
      </c>
      <c r="D34" s="52">
        <f>SUM(D35:D38)</f>
        <v>-13168612.119999999</v>
      </c>
    </row>
    <row r="35" spans="1:4">
      <c r="A35" s="50"/>
      <c r="B35" s="55" t="s">
        <v>76</v>
      </c>
      <c r="D35" s="57">
        <v>-4085948.36</v>
      </c>
    </row>
    <row r="36" spans="1:4">
      <c r="A36" s="50"/>
      <c r="B36" s="55" t="s">
        <v>77</v>
      </c>
      <c r="D36" s="58">
        <v>-6196117.9100000001</v>
      </c>
    </row>
    <row r="37" spans="1:4">
      <c r="A37" s="50"/>
      <c r="B37" s="55" t="s">
        <v>78</v>
      </c>
      <c r="D37" s="58">
        <v>-932967.09</v>
      </c>
    </row>
    <row r="38" spans="1:4">
      <c r="A38" s="50"/>
      <c r="B38" s="55" t="s">
        <v>79</v>
      </c>
      <c r="D38" s="58">
        <v>-1953578.76</v>
      </c>
    </row>
    <row r="39" spans="1:4" ht="15">
      <c r="A39" s="50"/>
      <c r="B39" s="51" t="s">
        <v>80</v>
      </c>
      <c r="D39" s="60">
        <f>+D32+D34</f>
        <v>1362449.589999998</v>
      </c>
    </row>
    <row r="40" spans="1:4" ht="6.75" customHeight="1">
      <c r="A40" s="50"/>
      <c r="D40" s="58"/>
    </row>
    <row r="41" spans="1:4">
      <c r="A41" s="50"/>
      <c r="B41" s="55" t="s">
        <v>81</v>
      </c>
      <c r="D41" s="58">
        <v>-113268</v>
      </c>
    </row>
    <row r="42" spans="1:4" ht="15.75" thickBot="1">
      <c r="A42" s="50"/>
      <c r="B42" s="51" t="s">
        <v>82</v>
      </c>
      <c r="D42" s="63">
        <f>SUM(D39:D41)</f>
        <v>1249181.589999998</v>
      </c>
    </row>
    <row r="43" spans="1:4" ht="7.5" customHeight="1" thickTop="1">
      <c r="A43" s="50"/>
      <c r="D43" s="64"/>
    </row>
    <row r="44" spans="1:4" ht="14.25" customHeight="1">
      <c r="A44" s="50"/>
      <c r="B44" s="51" t="s">
        <v>10</v>
      </c>
      <c r="D44" s="65">
        <f>SUBTOTAL(9,D45:D51)</f>
        <v>-30487.760000000002</v>
      </c>
    </row>
    <row r="45" spans="1:4" ht="14.25" hidden="1" customHeight="1">
      <c r="A45" s="50"/>
      <c r="B45" s="66" t="s">
        <v>11</v>
      </c>
      <c r="D45" s="64"/>
    </row>
    <row r="46" spans="1:4" ht="42" hidden="1" customHeight="1">
      <c r="A46" s="50"/>
      <c r="B46" s="67" t="s">
        <v>12</v>
      </c>
      <c r="D46" s="68"/>
    </row>
    <row r="47" spans="1:4" ht="28.5" hidden="1">
      <c r="A47" s="50"/>
      <c r="B47" s="69" t="s">
        <v>13</v>
      </c>
      <c r="D47" s="64">
        <v>0</v>
      </c>
    </row>
    <row r="48" spans="1:4" ht="30" hidden="1" customHeight="1">
      <c r="A48" s="50"/>
      <c r="B48" s="67" t="s">
        <v>14</v>
      </c>
      <c r="D48" s="64">
        <v>0</v>
      </c>
    </row>
    <row r="49" spans="1:7" ht="14.25" customHeight="1">
      <c r="A49" s="50"/>
      <c r="B49" s="66" t="s">
        <v>15</v>
      </c>
      <c r="D49" s="64"/>
    </row>
    <row r="50" spans="1:7" ht="33" customHeight="1">
      <c r="B50" s="70" t="s">
        <v>16</v>
      </c>
      <c r="C50" s="70"/>
      <c r="D50" s="64">
        <v>-43553.94</v>
      </c>
    </row>
    <row r="51" spans="1:7" ht="20.25" customHeight="1">
      <c r="B51" s="70" t="s">
        <v>17</v>
      </c>
      <c r="C51" s="70"/>
      <c r="D51" s="64">
        <v>13066.18</v>
      </c>
    </row>
    <row r="52" spans="1:7" ht="14.25" customHeight="1" thickBot="1">
      <c r="B52" s="66" t="s">
        <v>18</v>
      </c>
      <c r="D52" s="71">
        <f>+D42+D44</f>
        <v>1218693.829999998</v>
      </c>
    </row>
    <row r="53" spans="1:7" ht="7.5" customHeight="1" thickTop="1" thickBot="1">
      <c r="B53" s="4"/>
      <c r="C53" s="72"/>
      <c r="D53" s="73"/>
    </row>
    <row r="54" spans="1:7" s="62" customFormat="1" ht="21" customHeight="1" thickTop="1">
      <c r="A54" s="40"/>
      <c r="B54" s="42"/>
      <c r="C54" s="74"/>
      <c r="D54" s="74"/>
      <c r="E54" s="42"/>
      <c r="F54" s="42"/>
      <c r="G54" s="42"/>
    </row>
    <row r="55" spans="1:7" s="62" customFormat="1" ht="15">
      <c r="A55" s="40"/>
      <c r="B55" s="42"/>
      <c r="C55" s="75"/>
      <c r="D55" s="75"/>
      <c r="E55" s="42"/>
      <c r="F55" s="42"/>
      <c r="G55" s="42"/>
    </row>
    <row r="59" spans="1:7" s="62" customFormat="1">
      <c r="A59" s="40"/>
      <c r="B59" s="36" t="s">
        <v>5</v>
      </c>
      <c r="C59" s="35" t="s">
        <v>6</v>
      </c>
      <c r="D59" s="35"/>
      <c r="E59" s="35"/>
      <c r="F59" s="42"/>
      <c r="G59" s="42"/>
    </row>
    <row r="60" spans="1:7" s="62" customFormat="1" ht="15">
      <c r="A60" s="40"/>
      <c r="B60" s="76" t="s">
        <v>7</v>
      </c>
      <c r="C60" s="37" t="s">
        <v>8</v>
      </c>
      <c r="D60" s="37"/>
      <c r="E60" s="37"/>
      <c r="F60" s="42"/>
      <c r="G60" s="42"/>
    </row>
  </sheetData>
  <mergeCells count="8">
    <mergeCell ref="B51:C51"/>
    <mergeCell ref="C59:E59"/>
    <mergeCell ref="C60:E60"/>
    <mergeCell ref="B2:D2"/>
    <mergeCell ref="B3:D3"/>
    <mergeCell ref="B4:D4"/>
    <mergeCell ref="B5:D5"/>
    <mergeCell ref="B50:C50"/>
  </mergeCells>
  <printOptions horizontalCentered="1"/>
  <pageMargins left="0.9055118110236221" right="0.70866141732283472" top="0.59055118110236227" bottom="0.51181102362204722" header="0.19685039370078741" footer="0.31496062992125984"/>
  <pageSetup paperSize="9" scale="87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(BV)</vt:lpstr>
      <vt:lpstr>ER (BV)</vt:lpstr>
      <vt:lpstr>'BG (BV)'!Área_de_impresión</vt:lpstr>
      <vt:lpstr>'ER (BV)'!Área_de_impresión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2025-02-26T21:16:27Z</cp:lastPrinted>
  <dcterms:created xsi:type="dcterms:W3CDTF">2025-02-26T21:14:34Z</dcterms:created>
  <dcterms:modified xsi:type="dcterms:W3CDTF">2025-02-26T21:17:05Z</dcterms:modified>
</cp:coreProperties>
</file>