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Febrero 2025\"/>
    </mc:Choice>
  </mc:AlternateContent>
  <xr:revisionPtr revIDLastSave="0" documentId="13_ncr:1_{CDA4E374-A1A3-45BD-8E29-FBE91D053409}" xr6:coauthVersionLast="36" xr6:coauthVersionMax="36" xr10:uidLastSave="{00000000-0000-0000-0000-000000000000}"/>
  <bookViews>
    <workbookView xWindow="0" yWindow="0" windowWidth="15330" windowHeight="6030" activeTab="1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C31" i="2"/>
  <c r="C11" i="2"/>
  <c r="C18" i="2"/>
  <c r="C23" i="2"/>
  <c r="C40" i="1" l="1"/>
  <c r="C16" i="2" l="1"/>
  <c r="C13" i="1" l="1"/>
  <c r="C28" i="1" l="1"/>
  <c r="C34" i="1" l="1"/>
  <c r="C24" i="1"/>
  <c r="C33" i="1" s="1"/>
  <c r="C19" i="1"/>
  <c r="C9" i="1"/>
  <c r="C30" i="2" l="1"/>
  <c r="C28" i="2"/>
  <c r="C43" i="1"/>
  <c r="C22" i="2" l="1"/>
  <c r="C10" i="2"/>
  <c r="C37" i="2" s="1"/>
  <c r="C44" i="1"/>
  <c r="C23" i="1"/>
</calcChain>
</file>

<file path=xl/sharedStrings.xml><?xml version="1.0" encoding="utf-8"?>
<sst xmlns="http://schemas.openxmlformats.org/spreadsheetml/2006/main" count="72" uniqueCount="69">
  <si>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</si>
  <si>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</si>
  <si>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</si>
  <si>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</si>
  <si>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</si>
  <si>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</si>
  <si>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Bienes Recibidos en Pago o Adjudicados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</si>
  <si>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</si>
  <si>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</si>
  <si>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</si>
  <si>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</si>
  <si>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</si>
  <si>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</si>
  <si>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</si>
  <si>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Obligaciones a la Vista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</si>
  <si>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</si>
  <si>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</si>
  <si>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</si>
  <si>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</si>
  <si>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</si>
  <si>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</si>
  <si>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</si>
  <si>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</si>
  <si>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</si>
  <si>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</si>
  <si>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</si>
  <si>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>PATRIMONIO RESTRINGIDO</t>
  </si>
  <si>
    <t xml:space="preserve">   Utilidades no Distribuibles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</si>
  <si>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</si>
  <si>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</si>
  <si>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</si>
  <si>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</si>
  <si>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</si>
  <si>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</si>
  <si>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</si>
  <si>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</si>
  <si>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</si>
  <si>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</si>
  <si>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</si>
  <si>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</si>
  <si>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</si>
  <si>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</si>
  <si>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 xml:space="preserve">   Costos de Pasivos Financieros</t>
  </si>
  <si>
    <t>Constitución de Estimaciones de Pérdida por Castigos de Activos de Riesgo Crediticio (ARC)</t>
  </si>
  <si>
    <t>Gastos de Otras Operaciones</t>
  </si>
  <si>
    <t>Comisiones de Otros Servicios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</si>
  <si>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</si>
  <si>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</si>
  <si>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</si>
  <si>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</si>
  <si>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</si>
  <si>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</si>
  <si>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</si>
  <si>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</si>
  <si>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</si>
  <si>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</si>
  <si>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</si>
  <si>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</si>
  <si>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</si>
  <si>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 xml:space="preserve">   Resultados por Aplicar </t>
  </si>
  <si>
    <t>Otros Costos Financieros</t>
  </si>
  <si>
    <t>Ganancia por Venta de Activos Financieros Medidos a Costo Am</t>
  </si>
  <si>
    <t>Otro Resultado Integral</t>
  </si>
  <si>
    <t>BALANCE DE SITUACIÓN GENERAL AL 28 DE FEBRERO DE 2025</t>
  </si>
  <si>
    <t>ESTADO DE RESULTADOS DEL 01 DE ENERO AL 28 DE FEBRERO DE 2025</t>
  </si>
  <si>
    <t xml:space="preserve">   Dividendos</t>
  </si>
  <si>
    <t>Constitución de Estimaciones de Pérdida por Saneamiento de Activos de Riesgo Crediticio (ARC)</t>
  </si>
  <si>
    <t>UTILIDAD BRUTA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</si>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</sst>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</numFmts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7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44" fontId="9" fillId="0" borderId="5" xfId="0" applyNumberFormat="1" applyFont="1" applyBorder="1"/>
    <xf numFmtId="2" fontId="2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/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showGridLines="0" topLeftCell="A16" zoomScaleNormal="100" workbookViewId="0">
      <selection activeCell="B44" sqref="B44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0"/>
      <c r="C2" s="60"/>
    </row>
    <row r="3" spans="1:5" ht="15.75" x14ac:dyDescent="0.2">
      <c r="B3" s="53"/>
      <c r="C3" s="53"/>
    </row>
    <row r="4" spans="1:5" ht="15.75" x14ac:dyDescent="0.2">
      <c r="B4" s="53"/>
      <c r="C4" s="53"/>
    </row>
    <row r="5" spans="1:5" ht="15.75" x14ac:dyDescent="0.2">
      <c r="B5" s="56" t="s">
        <v>52</v>
      </c>
      <c r="C5" s="53"/>
    </row>
    <row r="6" spans="1:5" ht="18" customHeight="1" x14ac:dyDescent="0.25">
      <c r="A6" s="5"/>
      <c r="B6" s="60" t="s">
        <v>63</v>
      </c>
      <c r="C6" s="60"/>
      <c r="D6" s="4"/>
    </row>
    <row r="7" spans="1:5" ht="15.75" x14ac:dyDescent="0.25">
      <c r="A7" s="5"/>
      <c r="B7" s="61" t="s">
        <v>0</v>
      </c>
      <c r="C7" s="62"/>
      <c r="D7" s="6"/>
    </row>
    <row r="8" spans="1:5" ht="15.75" customHeight="1" x14ac:dyDescent="0.25">
      <c r="A8" s="5"/>
      <c r="B8" s="54" t="s">
        <v>53</v>
      </c>
      <c r="C8" s="57">
        <v>45716</v>
      </c>
    </row>
    <row r="9" spans="1:5" x14ac:dyDescent="0.2">
      <c r="A9" s="8"/>
      <c r="B9" s="9" t="s">
        <v>1</v>
      </c>
      <c r="C9" s="10">
        <f>SUM(C10:C12)</f>
        <v>440163557.17000002</v>
      </c>
      <c r="D9" s="7"/>
      <c r="E9" s="12"/>
    </row>
    <row r="10" spans="1:5" x14ac:dyDescent="0.2">
      <c r="A10" s="8"/>
      <c r="B10" s="13" t="s">
        <v>2</v>
      </c>
      <c r="C10" s="14">
        <v>65988608.920000002</v>
      </c>
      <c r="D10" s="15"/>
      <c r="E10" s="12"/>
    </row>
    <row r="11" spans="1:5" x14ac:dyDescent="0.2">
      <c r="A11" s="8"/>
      <c r="B11" s="13" t="s">
        <v>3</v>
      </c>
      <c r="C11" s="14">
        <v>3281564.89</v>
      </c>
      <c r="D11" s="7"/>
      <c r="E11" s="15"/>
    </row>
    <row r="12" spans="1:5" x14ac:dyDescent="0.2">
      <c r="A12" s="8"/>
      <c r="B12" s="13" t="s">
        <v>4</v>
      </c>
      <c r="C12" s="14">
        <v>370893383.36000001</v>
      </c>
      <c r="D12" s="7"/>
    </row>
    <row r="13" spans="1:5" x14ac:dyDescent="0.2">
      <c r="A13" s="8"/>
      <c r="B13" s="16" t="s">
        <v>5</v>
      </c>
      <c r="C13" s="17">
        <f>SUM(C14:C18)</f>
        <v>5953092.3399999999</v>
      </c>
      <c r="D13" s="7"/>
    </row>
    <row r="14" spans="1:5" x14ac:dyDescent="0.2">
      <c r="A14" s="8"/>
      <c r="B14" s="13" t="s">
        <v>6</v>
      </c>
      <c r="C14" s="14">
        <v>0</v>
      </c>
      <c r="D14" s="7"/>
      <c r="E14" s="12"/>
    </row>
    <row r="15" spans="1:5" x14ac:dyDescent="0.2">
      <c r="A15" s="8"/>
      <c r="B15" s="13" t="s">
        <v>54</v>
      </c>
      <c r="C15" s="14">
        <v>28184.33</v>
      </c>
      <c r="D15" s="7"/>
      <c r="E15" s="12"/>
    </row>
    <row r="16" spans="1:5" x14ac:dyDescent="0.2">
      <c r="A16" s="8"/>
      <c r="B16" s="13" t="s">
        <v>55</v>
      </c>
      <c r="C16" s="14">
        <v>1065987.01</v>
      </c>
      <c r="D16" s="7"/>
      <c r="E16" s="12"/>
    </row>
    <row r="17" spans="1:6" x14ac:dyDescent="0.2">
      <c r="A17" s="8"/>
      <c r="B17" s="13" t="s">
        <v>56</v>
      </c>
      <c r="C17" s="14">
        <v>2644821</v>
      </c>
      <c r="D17" s="59"/>
      <c r="E17" s="12"/>
    </row>
    <row r="18" spans="1:6" x14ac:dyDescent="0.2">
      <c r="A18" s="8"/>
      <c r="B18" s="13" t="s">
        <v>7</v>
      </c>
      <c r="C18" s="14">
        <v>2214100</v>
      </c>
      <c r="D18" s="7"/>
      <c r="E18" s="12"/>
    </row>
    <row r="19" spans="1:6" x14ac:dyDescent="0.2">
      <c r="A19" s="8"/>
      <c r="B19" s="16" t="s">
        <v>8</v>
      </c>
      <c r="C19" s="10">
        <f>SUM(C20:C22)</f>
        <v>16874235.989999998</v>
      </c>
      <c r="D19" s="7"/>
      <c r="E19" s="20"/>
      <c r="F19" s="15"/>
    </row>
    <row r="20" spans="1:6" x14ac:dyDescent="0.2">
      <c r="A20" s="8"/>
      <c r="B20" s="13" t="s">
        <v>9</v>
      </c>
      <c r="C20" s="14">
        <v>2231879.69</v>
      </c>
      <c r="D20" s="7"/>
    </row>
    <row r="21" spans="1:6" x14ac:dyDescent="0.2">
      <c r="A21" s="8"/>
      <c r="B21" s="13" t="s">
        <v>10</v>
      </c>
      <c r="C21" s="14">
        <v>14084796.399999999</v>
      </c>
      <c r="D21" s="7"/>
    </row>
    <row r="22" spans="1:6" x14ac:dyDescent="0.2">
      <c r="A22" s="8"/>
      <c r="B22" s="13" t="s">
        <v>11</v>
      </c>
      <c r="C22" s="14">
        <v>557559.89999999991</v>
      </c>
      <c r="D22" s="7"/>
    </row>
    <row r="23" spans="1:6" ht="15.75" thickBot="1" x14ac:dyDescent="0.3">
      <c r="A23" s="8"/>
      <c r="B23" s="21" t="s">
        <v>12</v>
      </c>
      <c r="C23" s="22">
        <f>C9+C13+C19</f>
        <v>462990885.5</v>
      </c>
      <c r="D23" s="7"/>
    </row>
    <row r="24" spans="1:6" ht="13.5" thickTop="1" x14ac:dyDescent="0.2">
      <c r="A24" s="8"/>
      <c r="B24" s="16" t="s">
        <v>13</v>
      </c>
      <c r="C24" s="10">
        <f>SUM(C25:C27)</f>
        <v>393773139.99000001</v>
      </c>
      <c r="D24" s="7"/>
    </row>
    <row r="25" spans="1:6" x14ac:dyDescent="0.2">
      <c r="A25" s="8"/>
      <c r="B25" s="13" t="s">
        <v>57</v>
      </c>
      <c r="C25" s="14">
        <v>389042143</v>
      </c>
      <c r="D25" s="7"/>
    </row>
    <row r="26" spans="1:6" x14ac:dyDescent="0.2">
      <c r="A26" s="8"/>
      <c r="B26" s="13" t="s">
        <v>14</v>
      </c>
      <c r="C26" s="14">
        <v>0</v>
      </c>
      <c r="D26" s="7"/>
    </row>
    <row r="27" spans="1:6" x14ac:dyDescent="0.2">
      <c r="A27" s="18"/>
      <c r="B27" s="13" t="s">
        <v>15</v>
      </c>
      <c r="C27" s="14">
        <v>4730996.99</v>
      </c>
      <c r="D27" s="7"/>
    </row>
    <row r="28" spans="1:6" x14ac:dyDescent="0.2">
      <c r="A28" s="8"/>
      <c r="B28" s="16" t="s">
        <v>16</v>
      </c>
      <c r="C28" s="10">
        <f>SUM(C29:C32)</f>
        <v>6942796.9800000004</v>
      </c>
      <c r="D28" s="7"/>
    </row>
    <row r="29" spans="1:6" x14ac:dyDescent="0.2">
      <c r="A29" s="8"/>
      <c r="B29" s="13" t="s">
        <v>17</v>
      </c>
      <c r="C29" s="14">
        <v>6239743.7199999997</v>
      </c>
      <c r="D29" s="7"/>
    </row>
    <row r="30" spans="1:6" x14ac:dyDescent="0.2">
      <c r="A30" s="8"/>
      <c r="B30" s="13" t="s">
        <v>18</v>
      </c>
      <c r="C30" s="14">
        <v>233588.7</v>
      </c>
      <c r="D30" s="7"/>
    </row>
    <row r="31" spans="1:6" x14ac:dyDescent="0.2">
      <c r="A31" s="8"/>
      <c r="B31" s="13" t="s">
        <v>19</v>
      </c>
      <c r="C31" s="14">
        <v>452039.66</v>
      </c>
      <c r="D31" s="7"/>
    </row>
    <row r="32" spans="1:6" x14ac:dyDescent="0.2">
      <c r="A32" s="8"/>
      <c r="B32" s="13" t="s">
        <v>20</v>
      </c>
      <c r="C32" s="14">
        <v>17424.900000000001</v>
      </c>
      <c r="D32" s="7"/>
    </row>
    <row r="33" spans="1:7" x14ac:dyDescent="0.2">
      <c r="A33" s="8"/>
      <c r="B33" s="16" t="s">
        <v>21</v>
      </c>
      <c r="C33" s="10">
        <f>C24+C28</f>
        <v>400715936.97000003</v>
      </c>
      <c r="D33" s="7"/>
    </row>
    <row r="34" spans="1:7" ht="15.75" x14ac:dyDescent="0.25">
      <c r="A34" s="5"/>
      <c r="B34" s="16" t="s">
        <v>22</v>
      </c>
      <c r="C34" s="10">
        <f>SUM(C35:C39)</f>
        <v>61002965.920000002</v>
      </c>
      <c r="D34" s="7"/>
      <c r="E34" s="15"/>
    </row>
    <row r="35" spans="1:7" x14ac:dyDescent="0.2">
      <c r="A35" s="8"/>
      <c r="B35" s="3" t="s">
        <v>23</v>
      </c>
      <c r="C35" s="14">
        <v>17259203.629999999</v>
      </c>
      <c r="D35" s="7"/>
      <c r="E35" s="15"/>
      <c r="F35" s="14"/>
    </row>
    <row r="36" spans="1:7" x14ac:dyDescent="0.2">
      <c r="A36" s="8"/>
      <c r="B36" s="13" t="s">
        <v>24</v>
      </c>
      <c r="C36" s="14">
        <v>891.37</v>
      </c>
      <c r="D36" s="7"/>
      <c r="E36" s="15"/>
      <c r="G36" s="15"/>
    </row>
    <row r="37" spans="1:7" x14ac:dyDescent="0.2">
      <c r="A37" s="8"/>
      <c r="B37" s="13" t="s">
        <v>25</v>
      </c>
      <c r="C37" s="14">
        <v>40146489.479999997</v>
      </c>
      <c r="D37" s="7"/>
      <c r="E37" s="15"/>
      <c r="F37" s="7"/>
    </row>
    <row r="38" spans="1:7" x14ac:dyDescent="0.2">
      <c r="A38" s="8"/>
      <c r="B38" s="13" t="s">
        <v>59</v>
      </c>
      <c r="C38" s="14">
        <v>2660741.6</v>
      </c>
      <c r="D38" s="7"/>
      <c r="E38" s="15"/>
    </row>
    <row r="39" spans="1:7" x14ac:dyDescent="0.2">
      <c r="A39" s="19"/>
      <c r="B39" s="3" t="s">
        <v>58</v>
      </c>
      <c r="C39" s="14">
        <v>935639.84000000078</v>
      </c>
      <c r="D39" s="7"/>
      <c r="E39" s="15"/>
    </row>
    <row r="40" spans="1:7" x14ac:dyDescent="0.2">
      <c r="A40" s="8"/>
      <c r="B40" s="16" t="s">
        <v>26</v>
      </c>
      <c r="C40" s="10">
        <f>SUM(C41:C42)</f>
        <v>1271982.6100000001</v>
      </c>
      <c r="D40" s="7"/>
      <c r="E40" s="15"/>
    </row>
    <row r="41" spans="1:7" x14ac:dyDescent="0.2">
      <c r="A41" s="8"/>
      <c r="B41" s="13" t="s">
        <v>27</v>
      </c>
      <c r="C41" s="14">
        <v>1308095.06</v>
      </c>
      <c r="D41" s="7"/>
      <c r="E41" s="15"/>
    </row>
    <row r="42" spans="1:7" x14ac:dyDescent="0.2">
      <c r="A42" s="8"/>
      <c r="B42" s="13" t="s">
        <v>62</v>
      </c>
      <c r="C42" s="14">
        <v>-36112.449999999997</v>
      </c>
      <c r="D42" s="7"/>
      <c r="E42" s="15"/>
    </row>
    <row r="43" spans="1:7" ht="15" x14ac:dyDescent="0.25">
      <c r="A43" s="8"/>
      <c r="B43" s="21" t="s">
        <v>28</v>
      </c>
      <c r="C43" s="10">
        <f>C34+C40</f>
        <v>62274948.530000001</v>
      </c>
      <c r="D43" s="7"/>
      <c r="E43" s="15"/>
    </row>
    <row r="44" spans="1:7" ht="16.5" thickBot="1" x14ac:dyDescent="0.3">
      <c r="A44" s="5"/>
      <c r="B44" s="21" t="s">
        <v>29</v>
      </c>
      <c r="C44" s="22">
        <f>C33+C43</f>
        <v>462990885.5</v>
      </c>
      <c r="D44" s="7"/>
    </row>
    <row r="45" spans="1:7" ht="16.5" thickTop="1" x14ac:dyDescent="0.25">
      <c r="A45" s="5"/>
      <c r="B45" s="21"/>
      <c r="C45" s="24"/>
      <c r="D45" s="25"/>
    </row>
    <row r="46" spans="1:7" x14ac:dyDescent="0.2">
      <c r="C46" s="26"/>
    </row>
    <row r="47" spans="1:7" x14ac:dyDescent="0.2">
      <c r="C47" s="12"/>
    </row>
    <row r="48" spans="1:7" x14ac:dyDescent="0.2">
      <c r="C48" s="27"/>
    </row>
    <row r="49" spans="3:3" x14ac:dyDescent="0.2">
      <c r="C49" s="27"/>
    </row>
    <row r="50" spans="3:3" x14ac:dyDescent="0.2">
      <c r="C50" s="28"/>
    </row>
    <row r="51" spans="3:3" x14ac:dyDescent="0.2">
      <c r="C51" s="26"/>
    </row>
    <row r="52" spans="3:3" x14ac:dyDescent="0.2">
      <c r="C52" s="26"/>
    </row>
    <row r="54" spans="3:3" ht="15" customHeight="1" x14ac:dyDescent="0.2"/>
    <row r="55" spans="3:3" ht="15" customHeight="1" x14ac:dyDescent="0.2"/>
    <row r="56" spans="3:3" ht="18" customHeight="1" x14ac:dyDescent="0.2"/>
    <row r="57" spans="3:3" ht="18" customHeight="1" x14ac:dyDescent="0.2"/>
    <row r="58" spans="3:3" ht="18" customHeight="1" x14ac:dyDescent="0.2"/>
    <row r="59" spans="3:3" ht="18" customHeight="1" x14ac:dyDescent="0.2"/>
    <row r="63" spans="3:3" ht="15" customHeight="1" x14ac:dyDescent="0.2"/>
    <row r="64" spans="3:3" ht="15" customHeight="1" x14ac:dyDescent="0.2"/>
    <row r="65" spans="2:2" ht="18" customHeight="1" x14ac:dyDescent="0.2">
      <c r="B65" s="27"/>
    </row>
    <row r="66" spans="2:2" ht="18" customHeight="1" x14ac:dyDescent="0.2">
      <c r="B66" s="27"/>
    </row>
    <row r="67" spans="2:2" ht="18" customHeight="1" x14ac:dyDescent="0.2">
      <c r="B67" s="29"/>
    </row>
    <row r="68" spans="2:2" ht="18" customHeight="1" x14ac:dyDescent="0.2">
      <c r="B68" s="30"/>
    </row>
    <row r="72" spans="2:2" ht="15" customHeight="1" x14ac:dyDescent="0.2"/>
    <row r="73" spans="2:2" ht="15" customHeight="1" x14ac:dyDescent="0.2"/>
    <row r="74" spans="2:2" ht="18" customHeight="1" x14ac:dyDescent="0.2"/>
    <row r="75" spans="2:2" ht="18" customHeight="1" x14ac:dyDescent="0.2"/>
    <row r="76" spans="2:2" ht="18" customHeight="1" x14ac:dyDescent="0.2"/>
    <row r="81" spans="3:4" ht="14.1" customHeight="1" x14ac:dyDescent="0.2"/>
    <row r="82" spans="3:4" ht="14.1" customHeight="1" x14ac:dyDescent="0.2"/>
    <row r="86" spans="3:4" x14ac:dyDescent="0.2">
      <c r="D86" s="31"/>
    </row>
    <row r="87" spans="3:4" x14ac:dyDescent="0.2">
      <c r="D87" s="31"/>
    </row>
    <row r="88" spans="3:4" x14ac:dyDescent="0.2">
      <c r="D88" s="31"/>
    </row>
    <row r="89" spans="3:4" x14ac:dyDescent="0.2">
      <c r="D89" s="32"/>
    </row>
    <row r="90" spans="3:4" x14ac:dyDescent="0.2">
      <c r="D90" s="31"/>
    </row>
    <row r="91" spans="3:4" x14ac:dyDescent="0.2">
      <c r="D91" s="32"/>
    </row>
    <row r="92" spans="3:4" x14ac:dyDescent="0.2">
      <c r="C92" s="14"/>
    </row>
    <row r="93" spans="3:4" x14ac:dyDescent="0.2">
      <c r="C93" s="14"/>
      <c r="D93" s="32"/>
    </row>
    <row r="94" spans="3:4" x14ac:dyDescent="0.2">
      <c r="C94" s="14"/>
    </row>
    <row r="95" spans="3:4" x14ac:dyDescent="0.2">
      <c r="C95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"/>
  <sheetViews>
    <sheetView showGridLines="0" tabSelected="1" zoomScale="85" zoomScaleNormal="85" workbookViewId="0">
      <selection activeCell="G16" sqref="G16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0"/>
      <c r="C2" s="60"/>
    </row>
    <row r="3" spans="1:7" ht="15.75" x14ac:dyDescent="0.2">
      <c r="B3" s="53"/>
      <c r="C3" s="53"/>
    </row>
    <row r="4" spans="1:7" ht="15.75" x14ac:dyDescent="0.2">
      <c r="B4" s="53"/>
      <c r="C4" s="53"/>
    </row>
    <row r="5" spans="1:7" ht="15.75" x14ac:dyDescent="0.2">
      <c r="B5" s="56" t="s">
        <v>52</v>
      </c>
      <c r="C5" s="53"/>
    </row>
    <row r="6" spans="1:7" ht="15.75" x14ac:dyDescent="0.2">
      <c r="B6" s="63"/>
      <c r="C6" s="63"/>
      <c r="D6" s="34"/>
    </row>
    <row r="7" spans="1:7" ht="15.75" x14ac:dyDescent="0.25">
      <c r="A7" s="35"/>
      <c r="B7" s="60" t="s">
        <v>64</v>
      </c>
      <c r="C7" s="60"/>
      <c r="D7" s="4"/>
      <c r="E7" s="34"/>
      <c r="F7" s="63"/>
      <c r="G7" s="63"/>
    </row>
    <row r="8" spans="1:7" ht="15.75" x14ac:dyDescent="0.25">
      <c r="A8" s="35"/>
      <c r="B8" s="64" t="s">
        <v>0</v>
      </c>
      <c r="C8" s="65"/>
      <c r="D8" s="34"/>
      <c r="E8" s="36"/>
    </row>
    <row r="9" spans="1:7" ht="15" customHeight="1" x14ac:dyDescent="0.25">
      <c r="A9" s="35"/>
      <c r="B9" s="55" t="s">
        <v>53</v>
      </c>
      <c r="C9" s="57">
        <v>45716</v>
      </c>
      <c r="D9" s="34"/>
      <c r="F9" s="63"/>
      <c r="G9" s="63"/>
    </row>
    <row r="10" spans="1:7" ht="15.75" x14ac:dyDescent="0.2">
      <c r="A10" s="8"/>
      <c r="B10" s="16" t="s">
        <v>30</v>
      </c>
      <c r="C10" s="10">
        <f>C11+C16+C18</f>
        <v>7492175.870000001</v>
      </c>
      <c r="D10" s="34"/>
      <c r="F10" s="37"/>
      <c r="G10" s="38"/>
    </row>
    <row r="11" spans="1:7" ht="15" x14ac:dyDescent="0.25">
      <c r="A11" s="8"/>
      <c r="B11" s="16" t="s">
        <v>31</v>
      </c>
      <c r="C11" s="39">
        <f>+SUM(C12:C15)</f>
        <v>7173524.2500000009</v>
      </c>
      <c r="D11" s="25"/>
      <c r="F11" s="41"/>
      <c r="G11" s="42"/>
    </row>
    <row r="12" spans="1:7" ht="15" x14ac:dyDescent="0.25">
      <c r="A12" s="8"/>
      <c r="B12" s="13" t="s">
        <v>32</v>
      </c>
      <c r="C12" s="12">
        <v>6807006.9100000001</v>
      </c>
      <c r="D12" s="33"/>
      <c r="E12" s="14"/>
      <c r="F12" s="41"/>
      <c r="G12" s="42"/>
    </row>
    <row r="13" spans="1:7" ht="15" x14ac:dyDescent="0.25">
      <c r="A13" s="8"/>
      <c r="B13" s="13" t="s">
        <v>33</v>
      </c>
      <c r="C13" s="12">
        <v>42155.23</v>
      </c>
      <c r="D13" s="12"/>
      <c r="F13" s="41"/>
      <c r="G13" s="42"/>
    </row>
    <row r="14" spans="1:7" ht="15" x14ac:dyDescent="0.25">
      <c r="A14" s="8"/>
      <c r="B14" s="13" t="s">
        <v>34</v>
      </c>
      <c r="C14" s="12">
        <v>264862.11</v>
      </c>
      <c r="D14" s="33"/>
      <c r="F14" s="41"/>
      <c r="G14" s="42"/>
    </row>
    <row r="15" spans="1:7" ht="15" x14ac:dyDescent="0.25">
      <c r="A15" s="8"/>
      <c r="B15" s="13" t="s">
        <v>61</v>
      </c>
      <c r="C15" s="12">
        <v>59500</v>
      </c>
      <c r="D15" s="33"/>
      <c r="F15" s="41"/>
      <c r="G15" s="42"/>
    </row>
    <row r="16" spans="1:7" ht="15" x14ac:dyDescent="0.25">
      <c r="A16" s="8"/>
      <c r="B16" s="16" t="s">
        <v>35</v>
      </c>
      <c r="C16" s="39">
        <f>SUM(C17:C17)</f>
        <v>40641.49</v>
      </c>
      <c r="D16" s="43"/>
      <c r="F16" s="41"/>
      <c r="G16" s="42"/>
    </row>
    <row r="17" spans="1:7" ht="15" x14ac:dyDescent="0.25">
      <c r="A17" s="8"/>
      <c r="B17" s="13" t="s">
        <v>36</v>
      </c>
      <c r="C17" s="12">
        <v>40641.49</v>
      </c>
      <c r="D17" s="7"/>
      <c r="F17" s="41"/>
      <c r="G17" s="42"/>
    </row>
    <row r="18" spans="1:7" ht="15" x14ac:dyDescent="0.25">
      <c r="A18" s="8"/>
      <c r="B18" s="16" t="s">
        <v>37</v>
      </c>
      <c r="C18" s="39">
        <f>SUM(C19:C21)</f>
        <v>278010.13</v>
      </c>
      <c r="D18" s="25"/>
      <c r="F18" s="41"/>
      <c r="G18" s="42"/>
    </row>
    <row r="19" spans="1:7" ht="15" x14ac:dyDescent="0.25">
      <c r="A19" s="8"/>
      <c r="B19" s="13" t="s">
        <v>38</v>
      </c>
      <c r="C19" s="12">
        <v>12863.68</v>
      </c>
      <c r="D19" s="7"/>
      <c r="F19" s="41"/>
      <c r="G19" s="42"/>
    </row>
    <row r="20" spans="1:7" ht="15" x14ac:dyDescent="0.25">
      <c r="A20" s="8"/>
      <c r="B20" s="13" t="s">
        <v>65</v>
      </c>
      <c r="C20" s="12">
        <v>244600</v>
      </c>
      <c r="D20" s="7"/>
      <c r="F20" s="41"/>
      <c r="G20" s="42"/>
    </row>
    <row r="21" spans="1:7" ht="15" x14ac:dyDescent="0.25">
      <c r="A21" s="8"/>
      <c r="B21" s="13" t="s">
        <v>39</v>
      </c>
      <c r="C21" s="12">
        <v>20546.45</v>
      </c>
      <c r="D21" s="7"/>
      <c r="F21" s="41"/>
      <c r="G21" s="42"/>
    </row>
    <row r="22" spans="1:7" ht="15" x14ac:dyDescent="0.25">
      <c r="A22" s="8"/>
      <c r="B22" s="16" t="s">
        <v>40</v>
      </c>
      <c r="C22" s="10">
        <f>C23+C28</f>
        <v>4580534.2300000004</v>
      </c>
      <c r="D22" s="11"/>
      <c r="E22" s="15"/>
      <c r="F22" s="44"/>
      <c r="G22" s="45"/>
    </row>
    <row r="23" spans="1:7" ht="15" x14ac:dyDescent="0.25">
      <c r="A23" s="8"/>
      <c r="B23" s="16" t="s">
        <v>41</v>
      </c>
      <c r="C23" s="39">
        <f>+SUM(C24:C27)</f>
        <v>4419712.9400000004</v>
      </c>
      <c r="D23" s="25"/>
      <c r="F23" s="41"/>
      <c r="G23" s="42"/>
    </row>
    <row r="24" spans="1:7" ht="15" x14ac:dyDescent="0.25">
      <c r="A24" s="8"/>
      <c r="B24" s="13" t="s">
        <v>42</v>
      </c>
      <c r="C24" s="12">
        <v>4058931.62</v>
      </c>
      <c r="D24" s="7"/>
      <c r="F24" s="41"/>
      <c r="G24" s="42"/>
    </row>
    <row r="25" spans="1:7" ht="15" x14ac:dyDescent="0.25">
      <c r="A25" s="8"/>
      <c r="B25" s="13" t="s">
        <v>60</v>
      </c>
      <c r="C25" s="12">
        <v>35792.910000000003</v>
      </c>
      <c r="D25" s="7"/>
      <c r="F25" s="41"/>
      <c r="G25" s="42"/>
    </row>
    <row r="26" spans="1:7" ht="15" x14ac:dyDescent="0.25">
      <c r="A26" s="8"/>
      <c r="B26" s="13" t="s">
        <v>66</v>
      </c>
      <c r="C26" s="12">
        <v>35980.46</v>
      </c>
      <c r="D26" s="7"/>
      <c r="F26" s="41"/>
      <c r="G26" s="42"/>
    </row>
    <row r="27" spans="1:7" ht="15" x14ac:dyDescent="0.25">
      <c r="A27" s="8"/>
      <c r="B27" s="13" t="s">
        <v>43</v>
      </c>
      <c r="C27" s="12">
        <v>289007.95</v>
      </c>
      <c r="D27" s="7"/>
      <c r="F27" s="41"/>
      <c r="G27" s="42"/>
    </row>
    <row r="28" spans="1:7" ht="15" x14ac:dyDescent="0.25">
      <c r="A28" s="8"/>
      <c r="B28" s="16" t="s">
        <v>44</v>
      </c>
      <c r="C28" s="39">
        <f>SUM(C29)</f>
        <v>160821.29</v>
      </c>
      <c r="D28" s="25"/>
      <c r="F28" s="41"/>
      <c r="G28" s="42"/>
    </row>
    <row r="29" spans="1:7" ht="15" x14ac:dyDescent="0.25">
      <c r="A29" s="8"/>
      <c r="B29" s="13" t="s">
        <v>45</v>
      </c>
      <c r="C29" s="12">
        <v>160821.29</v>
      </c>
      <c r="D29" s="25"/>
      <c r="F29" s="41"/>
      <c r="G29" s="42"/>
    </row>
    <row r="30" spans="1:7" ht="15" x14ac:dyDescent="0.25">
      <c r="A30" s="8"/>
      <c r="B30" s="16" t="s">
        <v>46</v>
      </c>
      <c r="C30" s="10">
        <f>+C31</f>
        <v>1976001.7999999998</v>
      </c>
      <c r="D30" s="11"/>
      <c r="F30" s="44"/>
      <c r="G30" s="45"/>
    </row>
    <row r="31" spans="1:7" ht="15" x14ac:dyDescent="0.25">
      <c r="A31" s="8"/>
      <c r="B31" s="16" t="s">
        <v>47</v>
      </c>
      <c r="C31" s="39">
        <f>+SUM(C32:C35)</f>
        <v>1976001.7999999998</v>
      </c>
      <c r="D31" s="25"/>
      <c r="F31" s="41"/>
      <c r="G31" s="42"/>
    </row>
    <row r="32" spans="1:7" ht="15" x14ac:dyDescent="0.25">
      <c r="A32" s="8"/>
      <c r="B32" s="13" t="s">
        <v>48</v>
      </c>
      <c r="C32" s="12">
        <v>835361.77</v>
      </c>
      <c r="D32" s="7"/>
      <c r="F32" s="41"/>
      <c r="G32" s="42"/>
    </row>
    <row r="33" spans="1:7" ht="15" x14ac:dyDescent="0.25">
      <c r="A33" s="8"/>
      <c r="B33" s="13" t="s">
        <v>49</v>
      </c>
      <c r="C33" s="12">
        <v>566008.69999999995</v>
      </c>
      <c r="D33" s="7"/>
      <c r="F33" s="41"/>
      <c r="G33" s="42"/>
    </row>
    <row r="34" spans="1:7" ht="15" x14ac:dyDescent="0.25">
      <c r="A34" s="8"/>
      <c r="B34" s="13" t="s">
        <v>50</v>
      </c>
      <c r="C34" s="12">
        <v>275545.12</v>
      </c>
      <c r="D34" s="7"/>
      <c r="F34" s="41"/>
      <c r="G34" s="42"/>
    </row>
    <row r="35" spans="1:7" ht="15" x14ac:dyDescent="0.25">
      <c r="A35" s="8"/>
      <c r="B35" s="13" t="s">
        <v>51</v>
      </c>
      <c r="C35" s="12">
        <v>299086.21000000002</v>
      </c>
      <c r="D35" s="7"/>
      <c r="F35" s="41"/>
      <c r="G35" s="42"/>
    </row>
    <row r="36" spans="1:7" ht="15.75" thickBot="1" x14ac:dyDescent="0.3">
      <c r="A36" s="8"/>
      <c r="B36" s="16" t="s">
        <v>67</v>
      </c>
      <c r="C36" s="39">
        <f>+C10-C22-C30+C35</f>
        <v>1234726.0500000007</v>
      </c>
      <c r="D36" s="7"/>
      <c r="F36" s="41"/>
      <c r="G36" s="42"/>
    </row>
    <row r="37" spans="1:7" ht="16.5" thickTop="1" thickBot="1" x14ac:dyDescent="0.3">
      <c r="A37" s="8"/>
      <c r="B37" s="66" t="s">
        <v>68</v>
      </c>
      <c r="C37" s="58">
        <f>+C10-C22-C30</f>
        <v>935639.84000000078</v>
      </c>
      <c r="D37" s="7"/>
      <c r="F37" s="41"/>
      <c r="G37" s="42"/>
    </row>
    <row r="38" spans="1:7" ht="16.5" thickTop="1" x14ac:dyDescent="0.25">
      <c r="A38" s="35"/>
      <c r="B38" s="13"/>
      <c r="C38" s="14"/>
      <c r="D38" s="25"/>
      <c r="E38" s="26"/>
      <c r="F38" s="46"/>
      <c r="G38" s="45"/>
    </row>
    <row r="39" spans="1:7" ht="15.75" x14ac:dyDescent="0.25">
      <c r="A39" s="35"/>
      <c r="B39" s="13"/>
      <c r="C39" s="14"/>
      <c r="D39" s="25"/>
      <c r="E39" s="26"/>
      <c r="F39" s="46"/>
      <c r="G39" s="45"/>
    </row>
    <row r="40" spans="1:7" ht="15.75" x14ac:dyDescent="0.25">
      <c r="A40" s="35"/>
      <c r="B40" s="47"/>
      <c r="C40" s="14"/>
      <c r="D40" s="25"/>
      <c r="E40" s="26"/>
      <c r="F40" s="46"/>
      <c r="G40" s="45"/>
    </row>
    <row r="41" spans="1:7" ht="15.75" x14ac:dyDescent="0.25">
      <c r="A41" s="35"/>
      <c r="B41" s="16"/>
      <c r="C41" s="40"/>
      <c r="D41" s="25"/>
      <c r="E41" s="26"/>
      <c r="F41" s="46"/>
      <c r="G41" s="45"/>
    </row>
    <row r="42" spans="1:7" ht="15.75" customHeight="1" x14ac:dyDescent="0.25">
      <c r="A42" s="35"/>
      <c r="B42" s="25"/>
      <c r="C42" s="26"/>
      <c r="D42" s="46"/>
      <c r="E42" s="45"/>
    </row>
    <row r="43" spans="1:7" ht="15.75" x14ac:dyDescent="0.25">
      <c r="A43" s="35"/>
      <c r="B43" s="25"/>
      <c r="C43" s="26"/>
      <c r="D43" s="46"/>
      <c r="E43" s="45"/>
    </row>
    <row r="44" spans="1:7" ht="15.75" x14ac:dyDescent="0.25">
      <c r="A44" s="35"/>
      <c r="B44" s="25"/>
      <c r="C44" s="26"/>
      <c r="D44" s="46"/>
      <c r="E44" s="45"/>
    </row>
    <row r="45" spans="1:7" ht="15.75" x14ac:dyDescent="0.25">
      <c r="A45" s="35"/>
      <c r="B45" s="25"/>
      <c r="C45" s="26"/>
      <c r="D45" s="46"/>
      <c r="E45" s="45"/>
    </row>
    <row r="46" spans="1:7" ht="18" customHeight="1" x14ac:dyDescent="0.25">
      <c r="A46" s="35"/>
      <c r="B46" s="25"/>
      <c r="C46" s="26"/>
      <c r="D46" s="46"/>
      <c r="E46" s="45"/>
    </row>
    <row r="47" spans="1:7" ht="18" customHeight="1" x14ac:dyDescent="0.25">
      <c r="A47" s="35"/>
      <c r="B47" s="25"/>
      <c r="C47" s="26"/>
      <c r="D47" s="46"/>
      <c r="E47" s="45"/>
    </row>
    <row r="48" spans="1:7" ht="18" customHeight="1" x14ac:dyDescent="0.25">
      <c r="A48" s="35"/>
      <c r="B48" s="23"/>
      <c r="C48" s="26"/>
      <c r="D48" s="46"/>
      <c r="E48" s="45"/>
    </row>
    <row r="49" spans="1:5" ht="18" customHeight="1" x14ac:dyDescent="0.25">
      <c r="A49" s="5"/>
      <c r="B49" s="43"/>
      <c r="C49" s="26"/>
      <c r="D49" s="48"/>
      <c r="E49" s="49"/>
    </row>
    <row r="50" spans="1:5" ht="18" customHeight="1" x14ac:dyDescent="0.25">
      <c r="A50" s="5"/>
      <c r="B50" s="43"/>
      <c r="C50" s="26"/>
      <c r="D50" s="48"/>
      <c r="E50" s="49"/>
    </row>
    <row r="51" spans="1:5" ht="18" customHeight="1" x14ac:dyDescent="0.25">
      <c r="A51" s="5"/>
      <c r="B51" s="23"/>
    </row>
    <row r="52" spans="1:5" ht="18" customHeight="1" x14ac:dyDescent="0.25">
      <c r="A52" s="5"/>
      <c r="B52" s="50"/>
    </row>
    <row r="53" spans="1:5" ht="18" customHeight="1" x14ac:dyDescent="0.25">
      <c r="A53" s="35"/>
      <c r="B53" s="51"/>
    </row>
    <row r="54" spans="1:5" ht="18" customHeight="1" x14ac:dyDescent="0.25">
      <c r="A54" s="35"/>
      <c r="B54" s="51"/>
    </row>
    <row r="55" spans="1:5" ht="15.75" x14ac:dyDescent="0.25">
      <c r="A55" s="35"/>
      <c r="C55" s="31"/>
      <c r="D55" s="51"/>
    </row>
    <row r="56" spans="1:5" x14ac:dyDescent="0.2">
      <c r="C56" s="31"/>
    </row>
    <row r="57" spans="1:5" x14ac:dyDescent="0.2">
      <c r="C57" s="12"/>
    </row>
    <row r="58" spans="1:5" x14ac:dyDescent="0.2">
      <c r="C58" s="52"/>
    </row>
    <row r="59" spans="1:5" x14ac:dyDescent="0.2">
      <c r="C59" s="12"/>
    </row>
    <row r="60" spans="1:5" x14ac:dyDescent="0.2">
      <c r="C60" s="12"/>
    </row>
    <row r="61" spans="1:5" x14ac:dyDescent="0.2">
      <c r="B61" s="47"/>
      <c r="C61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Mendoza</cp:lastModifiedBy>
  <dcterms:created xsi:type="dcterms:W3CDTF">2024-02-06T14:51:20Z</dcterms:created>
  <dcterms:modified xsi:type="dcterms:W3CDTF">2025-03-10T15:43:37Z</dcterms:modified>
</cp:coreProperties>
</file>