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3 2025\"/>
    </mc:Choice>
  </mc:AlternateContent>
  <bookViews>
    <workbookView xWindow="0" yWindow="0" windowWidth="19200" windowHeight="8130"/>
  </bookViews>
  <sheets>
    <sheet name="B G. 03 2025" sheetId="5" r:id="rId1"/>
    <sheet name="E R. 03 2025" sheetId="6" r:id="rId2"/>
  </sheets>
  <definedNames>
    <definedName name="_xlnm.Print_Area" localSheetId="0">'B G. 03 2025'!$A$1:$F$78</definedName>
    <definedName name="_xlnm.Print_Area" localSheetId="1">'E R. 03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<sst xmlns="http://schemas.openxmlformats.org/spreadsheetml/2006/main" count="102" uniqueCount="95">
  <si>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</si>
  <si>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</si>
  <si>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</si>
  <si>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</si>
  <si>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</si>
  <si>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</si>
  <si>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</si>
  <si>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</si>
  <si>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</si>
  <si>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</si>
  <si>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</si>
  <si>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</si>
  <si>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</si>
  <si>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</si>
  <si>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</si>
  <si>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</si>
  <si>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</si>
  <si>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</si>
  <si>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</si>
  <si>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</si>
  <si>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</si>
  <si>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</si>
  <si>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</si>
  <si>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</si>
  <si>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</si>
  <si>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</si>
  <si>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</si>
  <si>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</si>
  <si>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</si>
  <si>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</si>
  <si>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</si>
  <si>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</si>
  <si>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</si>
  <si>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</si>
  <si>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</si>
  <si>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</si>
  <si>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</si>
  <si>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</si>
  <si>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</si>
  <si>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</si>
  <si>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</si>
  <si>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</si>
  <si>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</si>
  <si>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</si>
  <si>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</si>
  <si>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</si>
  <si>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</si>
  <si>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</si>
  <si>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</si>
  <si>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</si>
  <si>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</si>
  <si>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</si>
  <si>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</si>
  <si>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</si>
  <si>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</si>
  <si>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</si>
  <si>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</si>
  <si>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</si>
  <si>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</si>
  <si>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</si>
  <si>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</si>
  <si>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</si>
  <si>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</si>
  <si>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</si>
  <si>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</si>
  <si>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</si>
  <si>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</si>
  <si>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</si>
  <si>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</si>
  <si>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</si>
  <si>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</si>
  <si>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</si>
  <si>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</si>
  <si>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</si>
  <si>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</si>
  <si>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</si>
  <si>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</si>
  <si>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</si>
  <si>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</si>
  <si>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</si>
  <si>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</si>
  <si>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</si>
  <si>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</si>
  <si>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</si>
  <si>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</si>
  <si>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</si>
  <si>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</si>
  <si>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</si>
  <si>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</si>
  <si>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</si>
  <si>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</si>
  <si>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</si>
  <si>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</si>
  <si>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31 de Marzo de 2025</t>
  </si>
  <si>
    <t>Estado de resultados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</si>
</sst>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93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402071.57000000007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230929.28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7583.67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9220.36</v>
      </c>
      <c r="D15" s="10"/>
      <c r="F15" s="50"/>
    </row>
    <row r="16" spans="1:6" x14ac:dyDescent="0.25">
      <c r="A16" s="3">
        <v>117</v>
      </c>
      <c r="B16" s="4" t="s">
        <v>9</v>
      </c>
      <c r="C16" s="5">
        <v>3566.82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3573.72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158067.9</v>
      </c>
    </row>
    <row r="19" spans="1:8" x14ac:dyDescent="0.25">
      <c r="A19" s="3">
        <v>123</v>
      </c>
      <c r="B19" s="4" t="s">
        <v>12</v>
      </c>
      <c r="C19" s="5">
        <v>116661.9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41406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560139.47000000009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37927.760000000002</v>
      </c>
    </row>
    <row r="25" spans="1:8" x14ac:dyDescent="0.25">
      <c r="A25" s="3">
        <v>213</v>
      </c>
      <c r="B25" s="4" t="s">
        <v>16</v>
      </c>
      <c r="C25" s="5">
        <v>37927.760000000002</v>
      </c>
      <c r="D25" s="5"/>
    </row>
    <row r="26" spans="1:8" x14ac:dyDescent="0.25">
      <c r="A26" s="3">
        <v>215</v>
      </c>
      <c r="B26" s="4" t="s">
        <v>80</v>
      </c>
      <c r="C26" s="11"/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37927.760000000002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-6947</v>
      </c>
    </row>
    <row r="36" spans="1:8" x14ac:dyDescent="0.25">
      <c r="A36" s="3">
        <v>332</v>
      </c>
      <c r="B36" s="4" t="s">
        <v>24</v>
      </c>
      <c r="C36" s="5">
        <v>-6947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217158.71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-1743.64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560139.47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3"/>
      <c r="B68" s="73"/>
      <c r="C68" s="72"/>
      <c r="D68" s="72"/>
      <c r="E68" s="74"/>
      <c r="F68" s="74"/>
    </row>
    <row r="69" spans="1:6" ht="14.5" customHeight="1" x14ac:dyDescent="0.3">
      <c r="A69" s="73" t="s">
        <v>88</v>
      </c>
      <c r="B69" s="73"/>
      <c r="C69" s="73"/>
      <c r="D69" s="73"/>
      <c r="E69" s="73" t="s">
        <v>78</v>
      </c>
      <c r="F69" s="73"/>
    </row>
    <row r="70" spans="1:6" ht="13" x14ac:dyDescent="0.3">
      <c r="A70" s="73" t="s">
        <v>90</v>
      </c>
      <c r="B70" s="73"/>
      <c r="C70" s="73"/>
      <c r="D70" s="73"/>
      <c r="E70" s="73" t="s">
        <v>79</v>
      </c>
      <c r="F70" s="73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E70:F70"/>
    <mergeCell ref="E68:F68"/>
    <mergeCell ref="E69:F69"/>
    <mergeCell ref="A70:D70"/>
    <mergeCell ref="A69:D69"/>
    <mergeCell ref="B1:D1"/>
    <mergeCell ref="B3:D3"/>
    <mergeCell ref="B4:D4"/>
    <mergeCell ref="C68:D68"/>
    <mergeCell ref="B2:D2"/>
    <mergeCell ref="A68:B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115" zoomScaleNormal="115" zoomScaleSheetLayoutView="115" workbookViewId="0">
      <selection activeCell="F44" sqref="F44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94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6"/>
      <c r="B6" s="76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11725.87</v>
      </c>
      <c r="F9" s="32">
        <v>22072.32</v>
      </c>
    </row>
    <row r="10" spans="1:8" x14ac:dyDescent="0.25">
      <c r="A10" s="23">
        <v>512</v>
      </c>
      <c r="B10" s="30" t="s">
        <v>48</v>
      </c>
      <c r="C10" s="31"/>
      <c r="D10" s="33">
        <v>784.23</v>
      </c>
      <c r="F10" s="33">
        <v>10112.25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12510.1</v>
      </c>
      <c r="F11" s="35">
        <f>SUM(F9:F10)</f>
        <v>32184.57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15060.02</v>
      </c>
      <c r="F15" s="32">
        <v>43182.2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3153.48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16111.18</v>
      </c>
      <c r="E19" s="39"/>
      <c r="F19" s="35">
        <f>SUM(F14:F18)</f>
        <v>46335.68</v>
      </c>
    </row>
    <row r="20" spans="1:6" x14ac:dyDescent="0.25">
      <c r="A20" s="40"/>
      <c r="B20" s="34" t="s">
        <v>55</v>
      </c>
      <c r="C20" s="28"/>
      <c r="D20" s="5">
        <f>+D11-D19</f>
        <v>-3601.08</v>
      </c>
      <c r="E20" s="41"/>
      <c r="F20" s="5">
        <f>+F11-F19</f>
        <v>-14151.11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16691.68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16691.68</v>
      </c>
    </row>
    <row r="28" spans="1:6" x14ac:dyDescent="0.25">
      <c r="A28" s="40"/>
      <c r="B28" s="26" t="s">
        <v>62</v>
      </c>
      <c r="C28" s="28"/>
      <c r="D28" s="9">
        <f>+D20+D27</f>
        <v>-2010.52</v>
      </c>
      <c r="E28" s="39"/>
      <c r="F28" s="9">
        <f>+F20+F27</f>
        <v>2540.5699999999997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-2010.52</v>
      </c>
      <c r="E40" s="39"/>
      <c r="F40" s="44">
        <f>+F28-F39</f>
        <v>2540.5699999999997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2236.75</v>
      </c>
      <c r="E44" s="41"/>
      <c r="F44" s="5">
        <v>4284.21</v>
      </c>
    </row>
    <row r="45" spans="1:6" ht="13" x14ac:dyDescent="0.4">
      <c r="A45" s="23"/>
      <c r="B45" s="30"/>
      <c r="C45" s="31"/>
      <c r="D45" s="57">
        <f>+D44</f>
        <v>2236.75</v>
      </c>
      <c r="F45" s="57">
        <f>+F44</f>
        <v>4284.21</v>
      </c>
    </row>
    <row r="46" spans="1:6" ht="13" x14ac:dyDescent="0.4">
      <c r="A46" s="40"/>
      <c r="B46" s="26" t="s">
        <v>75</v>
      </c>
      <c r="C46" s="28"/>
      <c r="D46" s="59">
        <f>+D28-D45</f>
        <v>-4247.2700000000004</v>
      </c>
      <c r="E46" s="39"/>
      <c r="F46" s="59">
        <f>+F28-F45</f>
        <v>-1743.6400000000003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7"/>
      <c r="F52" s="77"/>
    </row>
    <row r="53" spans="1:6" ht="13" customHeight="1" x14ac:dyDescent="0.3">
      <c r="A53" s="45"/>
      <c r="B53" s="54"/>
      <c r="C53" s="75"/>
      <c r="D53" s="75"/>
      <c r="E53" s="77"/>
      <c r="F53" s="77"/>
    </row>
    <row r="54" spans="1:6" ht="13" x14ac:dyDescent="0.3">
      <c r="A54" s="73" t="s">
        <v>89</v>
      </c>
      <c r="B54" s="73"/>
      <c r="C54" s="73"/>
      <c r="D54" s="73"/>
      <c r="E54" s="73" t="s">
        <v>78</v>
      </c>
      <c r="F54" s="73"/>
    </row>
    <row r="55" spans="1:6" ht="13" x14ac:dyDescent="0.3">
      <c r="A55" s="73" t="s">
        <v>91</v>
      </c>
      <c r="B55" s="73"/>
      <c r="C55" s="73"/>
      <c r="D55" s="73"/>
      <c r="E55" s="73" t="s">
        <v>79</v>
      </c>
      <c r="F55" s="73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E54:F54"/>
    <mergeCell ref="E55:F55"/>
    <mergeCell ref="C53:D53"/>
    <mergeCell ref="E52:F52"/>
    <mergeCell ref="E53:F53"/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03 2025</vt:lpstr>
      <vt:lpstr>E R. 03 2025</vt:lpstr>
      <vt:lpstr>'B G. 03 2025'!Área_de_impresión</vt:lpstr>
      <vt:lpstr>'E R. 03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2025-04-02T02:24:32Z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