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5\03 Marzo\"/>
    </mc:Choice>
  </mc:AlternateContent>
  <xr:revisionPtr revIDLastSave="0" documentId="13_ncr:1_{3389C0F7-184E-48ED-9199-A190E975C8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B12" i="2" l="1"/>
  <c r="B27" i="2" l="1"/>
  <c r="B41" i="2"/>
  <c r="B49" i="2"/>
  <c r="B23" i="1"/>
  <c r="B17" i="1"/>
  <c r="B39" i="1"/>
  <c r="B42" i="1"/>
  <c r="B31" i="2" l="1"/>
  <c r="B16" i="2"/>
  <c r="B25" i="1"/>
  <c r="B33" i="2" l="1"/>
  <c r="B51" i="2" l="1"/>
  <c r="B54" i="2" s="1"/>
  <c r="B48" i="1" l="1"/>
  <c r="B49" i="1" s="1"/>
  <c r="B51" i="1" s="1"/>
  <c r="B53" i="1" s="1"/>
  <c r="E24" i="1" s="1"/>
</calcChain>
</file>

<file path=xl/sharedStrings.xml><?xml version="1.0" encoding="utf-8"?>
<sst xmlns="http://schemas.openxmlformats.org/spreadsheetml/2006/main" count="90" uniqueCount="83">
  <si>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</si>
  <si>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</si>
  <si>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</si>
  <si>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</si>
  <si>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</si>
  <si>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</si>
  <si>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</si>
  <si>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</si>
  <si>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</si>
  <si>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</si>
  <si>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</si>
  <si>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</si>
  <si>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</si>
  <si>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</si>
  <si>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</si>
  <si>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</si>
  <si>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</si>
  <si>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</si>
  <si>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</si>
  <si>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</si>
  <si>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</si>
  <si>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</si>
  <si>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</si>
  <si>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</si>
  <si>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</si>
  <si>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</si>
  <si>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</si>
  <si>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</si>
  <si>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</si>
  <si>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</si>
  <si>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</si>
  <si>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</si>
  <si>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</si>
  <si>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</si>
  <si>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</si>
  <si>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</si>
  <si>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</si>
  <si>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</si>
  <si>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</si>
  <si>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</si>
  <si>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</si>
  <si>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</si>
  <si>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</si>
  <si>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</si>
  <si>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</si>
  <si>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</si>
  <si>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</si>
  <si>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</si>
  <si>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</si>
  <si>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</si>
  <si>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</si>
  <si>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</si>
  <si>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</si>
  <si>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</si>
  <si>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</si>
  <si>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</si>
  <si>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</si>
  <si>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</si>
  <si>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</si>
  <si>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</si>
  <si>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</si>
  <si>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</si>
  <si>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</si>
  <si>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</si>
  <si>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</si>
  <si>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</si>
  <si>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</si>
  <si>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</si>
  <si>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</si>
  <si>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</si>
  <si>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</si>
  <si>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</si>
  <si>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</si>
  <si>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</si>
  <si>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</si>
  <si>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</si>
  <si>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</si>
  <si>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</si>
  <si>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</si>
  <si>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</si>
  <si>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</si>
  <si>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>Balance General al 31 de Marzo de 2025</t>
  </si>
  <si>
    <t>Estado de Resultados del 01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</si>
</sst>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9"/>
  <sheetViews>
    <sheetView showGridLines="0" tabSelected="1" zoomScaleNormal="100" workbookViewId="0">
      <selection activeCell="D8" sqref="D8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4" width="11.44140625" style="1"/>
    <col min="5" max="5" width="6.88671875" style="1" bestFit="1" customWidth="1"/>
    <col min="6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81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99.567850000000007</v>
      </c>
      <c r="C10" s="49"/>
      <c r="D10" s="49"/>
    </row>
    <row r="11" spans="1:4" x14ac:dyDescent="0.3">
      <c r="A11" s="8" t="s">
        <v>5</v>
      </c>
      <c r="B11" s="8">
        <v>21.46041</v>
      </c>
      <c r="C11" s="49"/>
      <c r="D11" s="49"/>
    </row>
    <row r="12" spans="1:4" x14ac:dyDescent="0.3">
      <c r="A12" s="8" t="s">
        <v>6</v>
      </c>
      <c r="B12" s="8">
        <v>553.6111800000001</v>
      </c>
      <c r="C12" s="49"/>
      <c r="D12" s="49"/>
    </row>
    <row r="13" spans="1:4" x14ac:dyDescent="0.3">
      <c r="A13" s="8" t="s">
        <v>7</v>
      </c>
      <c r="B13" s="8">
        <v>86.213619999999992</v>
      </c>
      <c r="C13" s="59"/>
      <c r="D13" s="49"/>
    </row>
    <row r="14" spans="1:4" x14ac:dyDescent="0.3">
      <c r="A14" s="8" t="s">
        <v>8</v>
      </c>
      <c r="B14" s="8">
        <v>0.15759999999999999</v>
      </c>
      <c r="C14" s="49"/>
      <c r="D14" s="49"/>
    </row>
    <row r="15" spans="1:4" x14ac:dyDescent="0.3">
      <c r="A15" s="8" t="s">
        <v>9</v>
      </c>
      <c r="B15" s="8">
        <v>6.0705200000000001</v>
      </c>
      <c r="C15" s="49"/>
      <c r="D15" s="49"/>
    </row>
    <row r="16" spans="1:4" x14ac:dyDescent="0.3">
      <c r="A16" s="8" t="s">
        <v>10</v>
      </c>
      <c r="B16" s="8">
        <v>47.255000000000003</v>
      </c>
      <c r="C16" s="49"/>
      <c r="D16" s="49"/>
    </row>
    <row r="17" spans="1:5" x14ac:dyDescent="0.3">
      <c r="A17" s="8"/>
      <c r="B17" s="33">
        <f>SUM(B9:B16)</f>
        <v>814.55369000000007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31.161840000000002</v>
      </c>
      <c r="C20" s="49"/>
      <c r="D20" s="49"/>
    </row>
    <row r="21" spans="1:5" x14ac:dyDescent="0.3">
      <c r="A21" s="8" t="s">
        <v>14</v>
      </c>
      <c r="B21" s="8">
        <v>95.801500000000004</v>
      </c>
      <c r="C21" s="49"/>
      <c r="D21" s="49"/>
    </row>
    <row r="22" spans="1:5" x14ac:dyDescent="0.3">
      <c r="A22" s="8" t="s">
        <v>15</v>
      </c>
      <c r="B22" s="8">
        <v>1096.45389</v>
      </c>
      <c r="C22" s="49"/>
      <c r="D22" s="49"/>
    </row>
    <row r="23" spans="1:5" x14ac:dyDescent="0.3">
      <c r="A23" s="8"/>
      <c r="B23" s="33">
        <f>SUM(B19:B22)</f>
        <v>1336.6685600000001</v>
      </c>
      <c r="C23" s="49"/>
    </row>
    <row r="24" spans="1:5" x14ac:dyDescent="0.3">
      <c r="A24" s="8"/>
      <c r="B24" s="5"/>
      <c r="C24" s="49"/>
      <c r="E24" s="49">
        <f>B25-B53</f>
        <v>4.0899999999055581E-3</v>
      </c>
    </row>
    <row r="25" spans="1:5" ht="15" thickBot="1" x14ac:dyDescent="0.35">
      <c r="A25" s="45" t="s">
        <v>16</v>
      </c>
      <c r="B25" s="7">
        <f>+B23+B17</f>
        <v>2151.2222500000003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188.87424999999999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121.40352</v>
      </c>
      <c r="C31" s="49"/>
      <c r="D31" s="49"/>
    </row>
    <row r="32" spans="1:5" x14ac:dyDescent="0.3">
      <c r="A32" s="1" t="s">
        <v>80</v>
      </c>
      <c r="B32" s="8">
        <v>38.969050000000003</v>
      </c>
      <c r="C32" s="49"/>
      <c r="D32" s="49"/>
    </row>
    <row r="33" spans="1:4" x14ac:dyDescent="0.3">
      <c r="A33" s="45" t="s">
        <v>20</v>
      </c>
      <c r="B33" s="33">
        <f>SUM(B28:B32)</f>
        <v>365.38935999999995</v>
      </c>
      <c r="C33" s="49"/>
      <c r="D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</row>
    <row r="38" spans="1:4" x14ac:dyDescent="0.3">
      <c r="A38" s="8" t="s">
        <v>24</v>
      </c>
      <c r="B38" s="4">
        <v>654</v>
      </c>
      <c r="C38" s="49"/>
    </row>
    <row r="39" spans="1:4" x14ac:dyDescent="0.3">
      <c r="A39" s="8"/>
      <c r="B39" s="33">
        <f>SUM(B37:B38)</f>
        <v>1356</v>
      </c>
      <c r="C39" s="4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6.8945299999999996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1.1100000000000001</v>
      </c>
      <c r="C47" s="49"/>
      <c r="D47" s="49"/>
    </row>
    <row r="48" spans="1:4" x14ac:dyDescent="0.3">
      <c r="A48" s="8" t="s">
        <v>30</v>
      </c>
      <c r="B48" s="8">
        <f>'E.R. ACUMULADO'!B54</f>
        <v>144.24249</v>
      </c>
      <c r="C48" s="49"/>
    </row>
    <row r="49" spans="1:5" x14ac:dyDescent="0.3">
      <c r="A49" s="8"/>
      <c r="B49" s="33">
        <f>SUM(B47:B48)</f>
        <v>145.35249000000002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1785.8288000000002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2151.2181600000004</v>
      </c>
      <c r="C53" s="49"/>
    </row>
    <row r="54" spans="1:5" ht="15.6" thickTop="1" thickBot="1" x14ac:dyDescent="0.35">
      <c r="B54" s="37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60" t="s">
        <v>73</v>
      </c>
      <c r="B57" s="60"/>
    </row>
    <row r="58" spans="1:5" x14ac:dyDescent="0.3">
      <c r="A58" s="42" t="s">
        <v>69</v>
      </c>
      <c r="B58" s="42" t="s">
        <v>68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zoomScale="92" zoomScaleNormal="92" workbookViewId="0">
      <selection activeCell="C4" sqref="C4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82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162.29814000000002</v>
      </c>
      <c r="C8" s="50"/>
      <c r="D8" s="58"/>
    </row>
    <row r="9" spans="1:4" x14ac:dyDescent="0.3">
      <c r="A9" s="15" t="s">
        <v>35</v>
      </c>
      <c r="B9" s="12">
        <v>19.643219999999999</v>
      </c>
      <c r="C9" s="50"/>
      <c r="D9" s="58"/>
    </row>
    <row r="10" spans="1:4" x14ac:dyDescent="0.3">
      <c r="A10" s="15" t="s">
        <v>36</v>
      </c>
      <c r="B10" s="12">
        <v>24.281320000000001</v>
      </c>
      <c r="C10" s="50"/>
      <c r="D10" s="58"/>
    </row>
    <row r="11" spans="1:4" x14ac:dyDescent="0.3">
      <c r="A11" s="15" t="s">
        <v>37</v>
      </c>
      <c r="B11" s="12">
        <v>89.301969999999997</v>
      </c>
      <c r="C11" s="50"/>
      <c r="D11" s="58"/>
    </row>
    <row r="12" spans="1:4" x14ac:dyDescent="0.3">
      <c r="A12" s="14"/>
      <c r="B12" s="25">
        <f>SUM(B8:B11)</f>
        <v>295.52465000000001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236.60522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532.12986999999998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295.93978999999996</v>
      </c>
      <c r="C21" s="50"/>
      <c r="D21" s="58"/>
      <c r="E21" s="48"/>
    </row>
    <row r="22" spans="1:5" x14ac:dyDescent="0.3">
      <c r="A22" s="16" t="s">
        <v>44</v>
      </c>
      <c r="B22" s="23">
        <v>6.0478100000000001</v>
      </c>
      <c r="C22" s="50"/>
      <c r="D22" s="58"/>
    </row>
    <row r="23" spans="1:5" x14ac:dyDescent="0.3">
      <c r="A23" s="16" t="s">
        <v>45</v>
      </c>
      <c r="B23" s="23">
        <v>76.661820000000006</v>
      </c>
      <c r="C23" s="50"/>
      <c r="D23" s="58"/>
    </row>
    <row r="24" spans="1:5" x14ac:dyDescent="0.3">
      <c r="A24" s="16" t="s">
        <v>46</v>
      </c>
      <c r="B24" s="23">
        <v>3.8929499999999999</v>
      </c>
      <c r="C24" s="50"/>
      <c r="D24" s="58"/>
    </row>
    <row r="25" spans="1:5" x14ac:dyDescent="0.3">
      <c r="A25" s="16" t="s">
        <v>47</v>
      </c>
      <c r="B25" s="23">
        <v>12.838610000000001</v>
      </c>
      <c r="C25" s="50"/>
      <c r="D25" s="58"/>
    </row>
    <row r="26" spans="1:5" x14ac:dyDescent="0.3">
      <c r="A26" s="16" t="s">
        <v>48</v>
      </c>
      <c r="B26" s="23">
        <v>17.91001</v>
      </c>
      <c r="C26" s="50"/>
      <c r="D26" s="58"/>
    </row>
    <row r="27" spans="1:5" x14ac:dyDescent="0.3">
      <c r="A27" s="16"/>
      <c r="B27" s="51">
        <f>SUM(B21:B26)</f>
        <v>413.29098999999997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8.8648199999999999</v>
      </c>
      <c r="C29" s="50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422.15580999999997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109.97406000000001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27.11816</v>
      </c>
      <c r="C36" s="50"/>
      <c r="D36" s="48"/>
    </row>
    <row r="37" spans="1:5" x14ac:dyDescent="0.3">
      <c r="A37" s="40" t="s">
        <v>67</v>
      </c>
      <c r="B37" s="12">
        <v>7.7354099999999999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0.12293000000000001</v>
      </c>
      <c r="C40" s="50"/>
      <c r="D40" s="48"/>
    </row>
    <row r="41" spans="1:5" x14ac:dyDescent="0.3">
      <c r="A41" s="14" t="s">
        <v>55</v>
      </c>
      <c r="B41" s="25">
        <f>+B36+B37+B40</f>
        <v>34.976499999999994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6.3750000000000001E-2</v>
      </c>
      <c r="C44" s="50"/>
      <c r="D44" s="48"/>
      <c r="E44" s="50"/>
    </row>
    <row r="45" spans="1:5" x14ac:dyDescent="0.3">
      <c r="A45" s="16" t="s">
        <v>78</v>
      </c>
      <c r="B45" s="12">
        <v>0.49210999999999999</v>
      </c>
      <c r="C45" s="50"/>
      <c r="D45" s="48"/>
    </row>
    <row r="46" spans="1:5" x14ac:dyDescent="0.3">
      <c r="A46" s="16" t="s">
        <v>58</v>
      </c>
      <c r="B46" s="12">
        <v>0.15221000000000001</v>
      </c>
      <c r="C46" s="50"/>
      <c r="D46" s="48"/>
    </row>
    <row r="47" spans="1:5" x14ac:dyDescent="0.3">
      <c r="A47" s="16" t="s">
        <v>79</v>
      </c>
      <c r="B47" s="12">
        <v>0</v>
      </c>
      <c r="C47" s="50"/>
      <c r="D47" s="48"/>
    </row>
    <row r="48" spans="1:5" x14ac:dyDescent="0.3">
      <c r="A48" s="16" t="s">
        <v>59</v>
      </c>
      <c r="B48" s="12">
        <v>0</v>
      </c>
      <c r="C48" s="50"/>
      <c r="D48" s="48"/>
    </row>
    <row r="49" spans="1:5" x14ac:dyDescent="0.3">
      <c r="A49" s="21" t="s">
        <v>60</v>
      </c>
      <c r="B49" s="25">
        <f>SUM(B44:B48)</f>
        <v>0.70806999999999998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144.24249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/>
      <c r="C53" s="50"/>
      <c r="D53" s="50"/>
    </row>
    <row r="54" spans="1:5" ht="15" thickBot="1" x14ac:dyDescent="0.35">
      <c r="A54" s="53" t="s">
        <v>77</v>
      </c>
      <c r="B54" s="54">
        <f>+B51-B52-B53</f>
        <v>144.24249</v>
      </c>
      <c r="C54" s="50"/>
      <c r="E54" s="48"/>
    </row>
    <row r="55" spans="1:5" ht="15" thickTop="1" x14ac:dyDescent="0.3">
      <c r="A55" s="55"/>
      <c r="B55" s="56"/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2025-04-11T17:58:38Z</dcterms:modified>
</cp:coreProperties>
</file>