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5\"/>
    </mc:Choice>
  </mc:AlternateContent>
  <xr:revisionPtr revIDLastSave="0" documentId="8_{5CC5450E-6647-4432-82E9-297286CA1A29}" xr6:coauthVersionLast="47" xr6:coauthVersionMax="47" xr10:uidLastSave="{00000000-0000-0000-0000-000000000000}"/>
  <bookViews>
    <workbookView xWindow="-120" yWindow="-120" windowWidth="21840" windowHeight="13020" xr2:uid="{8382EAFC-2DF7-4B93-B962-495546D100E7}"/>
  </bookViews>
  <sheets>
    <sheet name="Sheet1" sheetId="1" r:id="rId1"/>
  </sheets>
  <definedNames>
    <definedName name="_xlnm.Print_Area" localSheetId="0">Sheet1!$A$2:$E$57,Sheet1!$A$60:$E$112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C96" i="1"/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5" i="1"/>
  <c r="C45" i="1"/>
  <c r="E34" i="1"/>
  <c r="C34" i="1"/>
  <c r="E30" i="1"/>
  <c r="C30" i="1"/>
  <c r="E20" i="1"/>
  <c r="C20" i="1"/>
  <c r="E13" i="1"/>
  <c r="C13" i="1"/>
  <c r="E36" i="1" l="1"/>
  <c r="E74" i="1"/>
  <c r="E92" i="1" s="1"/>
  <c r="E99" i="1" s="1"/>
  <c r="C74" i="1"/>
  <c r="C92" i="1" s="1"/>
  <c r="C99" i="1" s="1"/>
  <c r="C36" i="1"/>
  <c r="C47" i="1"/>
  <c r="C22" i="1"/>
  <c r="E47" i="1"/>
  <c r="E22" i="1"/>
  <c r="C52" i="1" l="1"/>
  <c r="E52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<sst xmlns="http://schemas.openxmlformats.org/spreadsheetml/2006/main" count="118" uniqueCount="78">
  <si>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</si>
  <si>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</si>
  <si>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</si>
  <si>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</si>
  <si>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</si>
  <si>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</si>
  <si>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</si>
  <si>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</si>
  <si>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</si>
  <si>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</si>
  <si>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</si>
  <si>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</si>
  <si>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</si>
  <si>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</si>
  <si>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</si>
  <si>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</si>
  <si>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</si>
  <si>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</si>
  <si>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</si>
  <si>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</si>
  <si>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</si>
  <si>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</si>
  <si>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</si>
  <si>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</si>
  <si>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</si>
  <si>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</si>
  <si>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</si>
  <si>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</si>
  <si>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</si>
  <si>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</si>
  <si>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</si>
  <si>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</si>
  <si>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</si>
  <si>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</si>
  <si>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</si>
  <si>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</si>
  <si>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</si>
  <si>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</si>
  <si>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</si>
  <si>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</si>
  <si>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</si>
  <si>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</si>
  <si>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</si>
  <si>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</si>
  <si>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</si>
  <si>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</si>
  <si>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</si>
  <si>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</si>
  <si>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</si>
  <si>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</si>
  <si>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</si>
  <si>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</si>
  <si>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</si>
  <si>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</si>
  <si>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</si>
  <si>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</si>
  <si>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</si>
  <si>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</si>
  <si>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</si>
  <si>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</si>
  <si>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</si>
  <si>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</si>
  <si>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</si>
  <si>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</si>
  <si>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</si>
  <si>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</si>
  <si>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</si>
  <si>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</si>
  <si>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</si>
  <si>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</si>
  <si>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</si>
  <si>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</si>
  <si>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</si>
  <si>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</si>
  <si>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</si>
  <si>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 xml:space="preserve">       REPORTOS</t>
  </si>
  <si>
    <t>BALANCE GENERAL AL 30 DE ABRIL DE 2025 Y 2024</t>
  </si>
  <si>
    <t>ESTADO DE RESULTADOS DEL 1 DE ENERO AL 30 DE ABRIL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</si>
</sst>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164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164" fontId="2" fillId="0" borderId="0" xfId="1" applyFont="1" applyFill="1" applyAlignment="1">
      <alignment horizontal="center"/>
    </xf>
    <xf numFmtId="164" fontId="2" fillId="0" borderId="0" xfId="1" applyFont="1" applyFill="1"/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G112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  <col min="7" max="7" width="12.28515625" bestFit="1" customWidth="1"/>
  </cols>
  <sheetData>
    <row r="2" spans="1:5" ht="15.75" x14ac:dyDescent="0.3">
      <c r="A2" s="22" t="s">
        <v>0</v>
      </c>
      <c r="B2" s="22"/>
      <c r="C2" s="22"/>
      <c r="D2" s="22"/>
      <c r="E2" s="22"/>
    </row>
    <row r="3" spans="1:5" ht="15.75" x14ac:dyDescent="0.3">
      <c r="A3" s="22" t="s">
        <v>76</v>
      </c>
      <c r="B3" s="22"/>
      <c r="C3" s="22"/>
      <c r="D3" s="22"/>
      <c r="E3" s="22"/>
    </row>
    <row r="4" spans="1:5" x14ac:dyDescent="0.25">
      <c r="A4" s="25" t="s">
        <v>1</v>
      </c>
      <c r="B4" s="25"/>
      <c r="C4" s="25"/>
      <c r="D4" s="25"/>
      <c r="E4" s="25"/>
    </row>
    <row r="5" spans="1:5" ht="15.75" x14ac:dyDescent="0.3">
      <c r="A5" s="2"/>
      <c r="B5" s="2"/>
      <c r="C5" s="3">
        <v>2025</v>
      </c>
      <c r="D5" s="2"/>
      <c r="E5" s="3">
        <v>2024</v>
      </c>
    </row>
    <row r="6" spans="1:5" ht="15.75" x14ac:dyDescent="0.3">
      <c r="A6" s="2" t="s">
        <v>2</v>
      </c>
      <c r="B6" s="2"/>
      <c r="C6" s="2" t="s">
        <v>3</v>
      </c>
      <c r="D6" s="2"/>
      <c r="E6" s="21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1" t="s">
        <v>3</v>
      </c>
    </row>
    <row r="8" spans="1:5" ht="15.75" x14ac:dyDescent="0.3">
      <c r="A8" s="2" t="s">
        <v>5</v>
      </c>
      <c r="B8" s="1" t="s">
        <v>6</v>
      </c>
      <c r="C8" s="4">
        <v>2358013</v>
      </c>
      <c r="D8" s="1" t="s">
        <v>6</v>
      </c>
      <c r="E8" s="13">
        <v>1865137</v>
      </c>
    </row>
    <row r="9" spans="1:5" ht="15.75" x14ac:dyDescent="0.3">
      <c r="A9" s="2" t="s">
        <v>75</v>
      </c>
      <c r="B9" s="1"/>
      <c r="C9" s="4">
        <v>0</v>
      </c>
      <c r="D9" s="1"/>
      <c r="E9" s="13">
        <v>4993470</v>
      </c>
    </row>
    <row r="10" spans="1:5" ht="16.5" x14ac:dyDescent="0.35">
      <c r="A10" s="2" t="s">
        <v>63</v>
      </c>
      <c r="B10" s="5"/>
      <c r="C10" s="4">
        <v>15118444</v>
      </c>
      <c r="D10" s="5"/>
      <c r="E10" s="13">
        <v>10591720</v>
      </c>
    </row>
    <row r="11" spans="1:5" ht="15.75" x14ac:dyDescent="0.3">
      <c r="A11" s="2" t="s">
        <v>7</v>
      </c>
      <c r="B11" s="2"/>
      <c r="C11" s="4">
        <v>527729</v>
      </c>
      <c r="D11" s="4"/>
      <c r="E11" s="13">
        <v>850659</v>
      </c>
    </row>
    <row r="12" spans="1:5" ht="15.75" x14ac:dyDescent="0.3">
      <c r="A12" s="2" t="s">
        <v>64</v>
      </c>
      <c r="B12" s="2"/>
      <c r="C12" s="4">
        <v>936299</v>
      </c>
      <c r="D12" s="6"/>
      <c r="E12" s="16">
        <v>691228</v>
      </c>
    </row>
    <row r="13" spans="1:5" ht="15.75" x14ac:dyDescent="0.3">
      <c r="A13" s="2" t="s">
        <v>8</v>
      </c>
      <c r="B13" s="2"/>
      <c r="C13" s="7">
        <f>SUM(C8:C12)</f>
        <v>18940485</v>
      </c>
      <c r="D13" s="4"/>
      <c r="E13" s="15">
        <f>SUM(E8:E12)</f>
        <v>18992214</v>
      </c>
    </row>
    <row r="14" spans="1:5" ht="15.75" x14ac:dyDescent="0.3">
      <c r="A14" s="2"/>
      <c r="B14" s="2"/>
      <c r="C14" s="4"/>
      <c r="D14" s="4"/>
      <c r="E14" s="13"/>
    </row>
    <row r="15" spans="1:5" ht="15.75" x14ac:dyDescent="0.3">
      <c r="A15" s="2" t="s">
        <v>9</v>
      </c>
      <c r="B15" s="2"/>
      <c r="C15" s="4"/>
      <c r="D15" s="4"/>
      <c r="E15" s="13"/>
    </row>
    <row r="16" spans="1:5" ht="15.75" x14ac:dyDescent="0.3">
      <c r="A16" s="2" t="s">
        <v>62</v>
      </c>
      <c r="B16" s="2"/>
      <c r="C16" s="4">
        <v>15552</v>
      </c>
      <c r="D16" s="4"/>
      <c r="E16" s="13">
        <v>21233</v>
      </c>
    </row>
    <row r="17" spans="1:5" ht="15.75" x14ac:dyDescent="0.3">
      <c r="A17" s="2" t="s">
        <v>10</v>
      </c>
      <c r="B17" s="2"/>
      <c r="C17" s="4">
        <v>2733976</v>
      </c>
      <c r="D17" s="4"/>
      <c r="E17" s="13">
        <v>2278564</v>
      </c>
    </row>
    <row r="18" spans="1:5" ht="15.75" x14ac:dyDescent="0.3">
      <c r="A18" s="2" t="s">
        <v>11</v>
      </c>
      <c r="B18" s="2"/>
      <c r="C18" s="6">
        <v>1274168</v>
      </c>
      <c r="D18" s="6"/>
      <c r="E18" s="16">
        <v>1597187</v>
      </c>
    </row>
    <row r="19" spans="1:5" ht="15.75" x14ac:dyDescent="0.3">
      <c r="A19" s="2" t="s">
        <v>12</v>
      </c>
      <c r="B19" s="2"/>
      <c r="C19" s="8">
        <v>207250</v>
      </c>
      <c r="D19" s="4"/>
      <c r="E19" s="11">
        <v>169319</v>
      </c>
    </row>
    <row r="20" spans="1:5" ht="15.75" x14ac:dyDescent="0.3">
      <c r="A20" s="2" t="s">
        <v>13</v>
      </c>
      <c r="B20" s="2"/>
      <c r="C20" s="7">
        <f>SUM(C16:C19)</f>
        <v>4230946</v>
      </c>
      <c r="D20" s="4"/>
      <c r="E20" s="15">
        <f>SUM(E16:E19)</f>
        <v>4066303</v>
      </c>
    </row>
    <row r="21" spans="1:5" ht="15.75" x14ac:dyDescent="0.3">
      <c r="A21" s="2"/>
      <c r="B21" s="2"/>
      <c r="C21" s="6"/>
      <c r="D21" s="6"/>
      <c r="E21" s="16"/>
    </row>
    <row r="22" spans="1:5" ht="16.5" thickBot="1" x14ac:dyDescent="0.35">
      <c r="A22" s="2" t="s">
        <v>14</v>
      </c>
      <c r="B22" s="1" t="s">
        <v>6</v>
      </c>
      <c r="C22" s="9">
        <f>+C13+C20</f>
        <v>23171431</v>
      </c>
      <c r="D22" s="1" t="s">
        <v>6</v>
      </c>
      <c r="E22" s="18">
        <f>+E13+E20</f>
        <v>23058517</v>
      </c>
    </row>
    <row r="23" spans="1:5" ht="16.5" thickTop="1" x14ac:dyDescent="0.3">
      <c r="A23" s="2"/>
      <c r="B23" s="2"/>
      <c r="C23" s="4" t="s">
        <v>3</v>
      </c>
      <c r="D23" s="4"/>
      <c r="E23" s="13"/>
    </row>
    <row r="24" spans="1:5" ht="15.75" x14ac:dyDescent="0.3">
      <c r="A24" s="2" t="s">
        <v>15</v>
      </c>
      <c r="B24" s="2"/>
      <c r="C24" s="4" t="s">
        <v>3</v>
      </c>
      <c r="D24" s="4"/>
      <c r="E24" s="13"/>
    </row>
    <row r="25" spans="1:5" ht="15.75" x14ac:dyDescent="0.3">
      <c r="A25" s="2" t="s">
        <v>16</v>
      </c>
      <c r="B25" s="2"/>
      <c r="C25" s="4"/>
      <c r="D25" s="4"/>
      <c r="E25" s="13"/>
    </row>
    <row r="26" spans="1:5" ht="15.75" x14ac:dyDescent="0.3">
      <c r="A26" s="2" t="s">
        <v>17</v>
      </c>
      <c r="B26" s="2"/>
      <c r="C26" s="4">
        <v>791820</v>
      </c>
      <c r="D26" s="4"/>
      <c r="E26" s="13">
        <v>457754</v>
      </c>
    </row>
    <row r="27" spans="1:5" ht="15.75" x14ac:dyDescent="0.3">
      <c r="A27" s="2" t="s">
        <v>18</v>
      </c>
      <c r="B27" s="2"/>
      <c r="C27" s="4">
        <v>2966959</v>
      </c>
      <c r="D27" s="4"/>
      <c r="E27" s="13">
        <v>3046973</v>
      </c>
    </row>
    <row r="28" spans="1:5" ht="15.75" x14ac:dyDescent="0.3">
      <c r="A28" s="2" t="s">
        <v>65</v>
      </c>
      <c r="B28" s="2"/>
      <c r="C28" s="4">
        <v>834050</v>
      </c>
      <c r="D28" s="4"/>
      <c r="E28" s="13">
        <v>843414</v>
      </c>
    </row>
    <row r="29" spans="1:5" ht="15.75" hidden="1" x14ac:dyDescent="0.3">
      <c r="A29" s="2" t="s">
        <v>66</v>
      </c>
      <c r="B29" s="2"/>
      <c r="C29" s="4">
        <v>0</v>
      </c>
      <c r="D29" s="4"/>
      <c r="E29" s="13">
        <v>0</v>
      </c>
    </row>
    <row r="30" spans="1:5" ht="15.75" x14ac:dyDescent="0.3">
      <c r="A30" s="2" t="s">
        <v>19</v>
      </c>
      <c r="B30" s="2"/>
      <c r="C30" s="7">
        <f>SUM(C26:C29)</f>
        <v>4592829</v>
      </c>
      <c r="D30" s="4"/>
      <c r="E30" s="15">
        <f>SUM(E26:E29)</f>
        <v>4348141</v>
      </c>
    </row>
    <row r="31" spans="1:5" ht="15.75" x14ac:dyDescent="0.3">
      <c r="A31" s="2"/>
      <c r="B31" s="2"/>
      <c r="C31" s="6"/>
      <c r="D31" s="4"/>
      <c r="E31" s="16"/>
    </row>
    <row r="32" spans="1:5" ht="15.75" x14ac:dyDescent="0.3">
      <c r="A32" s="2" t="s">
        <v>20</v>
      </c>
      <c r="B32" s="2"/>
      <c r="C32" s="6"/>
      <c r="D32" s="4"/>
      <c r="E32" s="16"/>
    </row>
    <row r="33" spans="1:5" ht="15.75" x14ac:dyDescent="0.3">
      <c r="A33" s="2" t="s">
        <v>67</v>
      </c>
      <c r="B33" s="2"/>
      <c r="C33" s="6">
        <v>368249</v>
      </c>
      <c r="D33" s="6"/>
      <c r="E33" s="16">
        <v>231280</v>
      </c>
    </row>
    <row r="34" spans="1:5" ht="15.75" x14ac:dyDescent="0.3">
      <c r="A34" s="2" t="s">
        <v>21</v>
      </c>
      <c r="B34" s="2"/>
      <c r="C34" s="7">
        <f>SUM(C33:C33)</f>
        <v>368249</v>
      </c>
      <c r="D34" s="4"/>
      <c r="E34" s="15">
        <f>SUM(E33:E33)</f>
        <v>231280</v>
      </c>
    </row>
    <row r="35" spans="1:5" ht="15.75" x14ac:dyDescent="0.3">
      <c r="A35" s="2"/>
      <c r="B35" s="2"/>
      <c r="C35" s="4"/>
      <c r="D35" s="4"/>
      <c r="E35" s="13"/>
    </row>
    <row r="36" spans="1:5" ht="15.75" x14ac:dyDescent="0.3">
      <c r="A36" s="2" t="s">
        <v>22</v>
      </c>
      <c r="B36" s="1" t="s">
        <v>6</v>
      </c>
      <c r="C36" s="8">
        <f>+C30+C34</f>
        <v>4961078</v>
      </c>
      <c r="D36" s="1" t="s">
        <v>6</v>
      </c>
      <c r="E36" s="11">
        <f>+E30+E34</f>
        <v>4579421</v>
      </c>
    </row>
    <row r="37" spans="1:5" ht="15.75" x14ac:dyDescent="0.3">
      <c r="A37" s="2"/>
      <c r="B37" s="2"/>
      <c r="C37" s="4" t="s">
        <v>3</v>
      </c>
      <c r="D37" s="4"/>
      <c r="E37" s="13" t="s">
        <v>3</v>
      </c>
    </row>
    <row r="38" spans="1:5" ht="15.75" x14ac:dyDescent="0.3">
      <c r="A38" s="2" t="s">
        <v>23</v>
      </c>
      <c r="B38" s="2"/>
      <c r="C38" s="4"/>
      <c r="D38" s="4"/>
      <c r="E38" s="13"/>
    </row>
    <row r="39" spans="1:5" ht="15.75" x14ac:dyDescent="0.3">
      <c r="A39" s="2" t="s">
        <v>68</v>
      </c>
      <c r="B39" s="2"/>
      <c r="C39" s="4">
        <v>10500000</v>
      </c>
      <c r="D39" s="4"/>
      <c r="E39" s="13">
        <v>10500000</v>
      </c>
    </row>
    <row r="40" spans="1:5" ht="15.75" x14ac:dyDescent="0.3">
      <c r="A40" s="2" t="s">
        <v>69</v>
      </c>
      <c r="B40" s="2"/>
      <c r="C40" s="4">
        <v>2100000</v>
      </c>
      <c r="D40" s="4"/>
      <c r="E40" s="13">
        <v>2100000</v>
      </c>
    </row>
    <row r="41" spans="1:5" ht="15.75" x14ac:dyDescent="0.3">
      <c r="A41" s="2" t="s">
        <v>24</v>
      </c>
      <c r="B41" s="2"/>
      <c r="C41" s="4">
        <v>-183</v>
      </c>
      <c r="D41" s="4"/>
      <c r="E41" s="13">
        <v>1013</v>
      </c>
    </row>
    <row r="42" spans="1:5" ht="15.75" hidden="1" x14ac:dyDescent="0.3">
      <c r="A42" s="2" t="s">
        <v>71</v>
      </c>
      <c r="B42" s="2"/>
      <c r="C42" s="4">
        <v>0</v>
      </c>
      <c r="D42" s="4"/>
      <c r="E42" s="13">
        <v>0</v>
      </c>
    </row>
    <row r="43" spans="1:5" ht="15.75" x14ac:dyDescent="0.3">
      <c r="A43" s="2" t="s">
        <v>70</v>
      </c>
      <c r="B43" s="2"/>
      <c r="C43" s="8">
        <v>5610536</v>
      </c>
      <c r="D43" s="4"/>
      <c r="E43" s="8">
        <v>5878083</v>
      </c>
    </row>
    <row r="44" spans="1:5" ht="15.75" x14ac:dyDescent="0.3">
      <c r="A44" s="2"/>
      <c r="B44" s="2"/>
      <c r="C44" s="6"/>
      <c r="D44" s="4"/>
      <c r="E44" s="16"/>
    </row>
    <row r="45" spans="1:5" ht="15.75" x14ac:dyDescent="0.3">
      <c r="A45" s="2" t="s">
        <v>25</v>
      </c>
      <c r="B45" s="1" t="s">
        <v>6</v>
      </c>
      <c r="C45" s="8">
        <f>SUM(C39:C43)</f>
        <v>18210353</v>
      </c>
      <c r="D45" s="1" t="s">
        <v>6</v>
      </c>
      <c r="E45" s="11">
        <f>SUM(E39:E43)</f>
        <v>18479096</v>
      </c>
    </row>
    <row r="46" spans="1:5" ht="15.75" x14ac:dyDescent="0.3">
      <c r="A46" s="2"/>
      <c r="B46" s="2"/>
      <c r="C46" s="4"/>
      <c r="D46" s="4"/>
      <c r="E46" s="13"/>
    </row>
    <row r="47" spans="1:5" ht="16.5" thickBot="1" x14ac:dyDescent="0.35">
      <c r="A47" s="2" t="s">
        <v>26</v>
      </c>
      <c r="B47" s="1" t="s">
        <v>6</v>
      </c>
      <c r="C47" s="9">
        <f>+C45+C34+C30</f>
        <v>23171431</v>
      </c>
      <c r="D47" s="1" t="s">
        <v>6</v>
      </c>
      <c r="E47" s="18">
        <f>+E45+E34+E30</f>
        <v>23058517</v>
      </c>
    </row>
    <row r="48" spans="1:5" ht="16.5" thickTop="1" x14ac:dyDescent="0.3">
      <c r="A48" s="2"/>
      <c r="B48" s="1"/>
      <c r="C48" s="6"/>
      <c r="D48" s="1"/>
      <c r="E48" s="16"/>
    </row>
    <row r="49" spans="1:5" ht="16.5" thickBot="1" x14ac:dyDescent="0.35">
      <c r="A49" s="2" t="s">
        <v>27</v>
      </c>
      <c r="B49" s="1" t="s">
        <v>6</v>
      </c>
      <c r="C49" s="9">
        <v>10486334</v>
      </c>
      <c r="D49" s="1" t="s">
        <v>6</v>
      </c>
      <c r="E49" s="18">
        <v>11103177</v>
      </c>
    </row>
    <row r="50" spans="1:5" ht="16.5" thickTop="1" x14ac:dyDescent="0.3">
      <c r="A50" s="2"/>
      <c r="B50" s="1"/>
      <c r="C50" s="6"/>
      <c r="D50" s="1"/>
      <c r="E50" s="16"/>
    </row>
    <row r="51" spans="1:5" ht="16.5" thickBot="1" x14ac:dyDescent="0.35">
      <c r="A51" s="2" t="s">
        <v>28</v>
      </c>
      <c r="B51" s="1" t="s">
        <v>6</v>
      </c>
      <c r="C51" s="9">
        <v>15268198</v>
      </c>
      <c r="D51" s="1" t="s">
        <v>6</v>
      </c>
      <c r="E51" s="18">
        <v>17445868</v>
      </c>
    </row>
    <row r="52" spans="1:5" ht="16.5" thickTop="1" x14ac:dyDescent="0.3">
      <c r="A52" s="2"/>
      <c r="B52" s="2"/>
      <c r="C52" s="1">
        <f>+C22-C47</f>
        <v>0</v>
      </c>
      <c r="D52" s="1"/>
      <c r="E52" s="20">
        <f>+E22-E47</f>
        <v>0</v>
      </c>
    </row>
    <row r="53" spans="1:5" ht="15.75" x14ac:dyDescent="0.3">
      <c r="A53" s="2" t="s">
        <v>73</v>
      </c>
      <c r="B53" s="22" t="s">
        <v>29</v>
      </c>
      <c r="C53" s="22"/>
      <c r="D53" s="22"/>
      <c r="E53" s="22"/>
    </row>
    <row r="54" spans="1:5" ht="15.75" x14ac:dyDescent="0.3">
      <c r="A54" s="2" t="s">
        <v>74</v>
      </c>
      <c r="B54" s="22" t="s">
        <v>30</v>
      </c>
      <c r="C54" s="22"/>
      <c r="D54" s="22"/>
      <c r="E54" s="22"/>
    </row>
    <row r="55" spans="1:5" ht="15.75" x14ac:dyDescent="0.3">
      <c r="A55" s="2"/>
      <c r="B55" s="1"/>
      <c r="C55" s="1"/>
      <c r="D55" s="1"/>
      <c r="E55" s="20"/>
    </row>
    <row r="56" spans="1:5" ht="15.75" x14ac:dyDescent="0.3">
      <c r="A56" s="22" t="s">
        <v>72</v>
      </c>
      <c r="B56" s="22"/>
      <c r="C56" s="22"/>
      <c r="D56" s="22"/>
      <c r="E56" s="22"/>
    </row>
    <row r="57" spans="1:5" ht="15.75" x14ac:dyDescent="0.3">
      <c r="A57" s="22" t="s">
        <v>60</v>
      </c>
      <c r="B57" s="22"/>
      <c r="C57" s="22"/>
      <c r="D57" s="22"/>
      <c r="E57" s="22"/>
    </row>
    <row r="58" spans="1:5" ht="15.75" x14ac:dyDescent="0.3">
      <c r="A58" s="2"/>
      <c r="B58" s="1"/>
      <c r="C58" s="1"/>
      <c r="D58" s="1"/>
      <c r="E58" s="20"/>
    </row>
    <row r="59" spans="1:5" ht="15.75" x14ac:dyDescent="0.3">
      <c r="A59" s="2"/>
      <c r="B59" s="1"/>
    </row>
    <row r="60" spans="1:5" ht="15.75" x14ac:dyDescent="0.3">
      <c r="A60" s="23" t="s">
        <v>0</v>
      </c>
      <c r="B60" s="23"/>
      <c r="C60" s="23"/>
      <c r="D60" s="23"/>
      <c r="E60" s="23"/>
    </row>
    <row r="61" spans="1:5" ht="15.75" x14ac:dyDescent="0.3">
      <c r="A61" s="23" t="s">
        <v>77</v>
      </c>
      <c r="B61" s="23"/>
      <c r="C61" s="23"/>
      <c r="D61" s="23"/>
      <c r="E61" s="23"/>
    </row>
    <row r="62" spans="1:5" x14ac:dyDescent="0.25">
      <c r="A62" s="24" t="s">
        <v>31</v>
      </c>
      <c r="B62" s="24"/>
      <c r="C62" s="24"/>
      <c r="D62" s="24"/>
      <c r="E62" s="24"/>
    </row>
    <row r="63" spans="1:5" ht="15.75" x14ac:dyDescent="0.3">
      <c r="A63" s="10"/>
      <c r="B63" s="10"/>
      <c r="C63" s="3">
        <f>+C5</f>
        <v>2025</v>
      </c>
      <c r="D63" s="10"/>
      <c r="E63" s="3">
        <f>+E5</f>
        <v>2024</v>
      </c>
    </row>
    <row r="64" spans="1:5" ht="15.75" x14ac:dyDescent="0.3">
      <c r="A64" s="10" t="s">
        <v>32</v>
      </c>
      <c r="B64" s="1"/>
      <c r="C64" s="10" t="s">
        <v>3</v>
      </c>
      <c r="D64" s="10"/>
      <c r="E64" s="10" t="s">
        <v>3</v>
      </c>
    </row>
    <row r="65" spans="1:7" ht="15.75" x14ac:dyDescent="0.3">
      <c r="A65" s="10" t="s">
        <v>33</v>
      </c>
      <c r="B65" s="1"/>
      <c r="C65" s="10"/>
      <c r="D65" s="10"/>
      <c r="E65" s="10"/>
    </row>
    <row r="66" spans="1:7" ht="15.75" x14ac:dyDescent="0.3">
      <c r="A66" s="10" t="s">
        <v>34</v>
      </c>
      <c r="B66" s="1" t="s">
        <v>6</v>
      </c>
      <c r="C66" s="11">
        <v>17864562</v>
      </c>
      <c r="D66" s="12" t="s">
        <v>6</v>
      </c>
      <c r="E66" s="11">
        <v>17357916</v>
      </c>
      <c r="G66" s="19"/>
    </row>
    <row r="67" spans="1:7" ht="15.75" x14ac:dyDescent="0.3">
      <c r="A67" s="10"/>
      <c r="B67" s="1"/>
      <c r="C67" s="13"/>
      <c r="D67" s="12"/>
      <c r="E67" s="13"/>
    </row>
    <row r="68" spans="1:7" ht="15.75" x14ac:dyDescent="0.3">
      <c r="A68" s="10" t="s">
        <v>35</v>
      </c>
      <c r="B68" s="10"/>
      <c r="C68" s="13" t="s">
        <v>3</v>
      </c>
      <c r="D68" s="14"/>
      <c r="E68" s="13"/>
    </row>
    <row r="69" spans="1:7" ht="15.75" x14ac:dyDescent="0.3">
      <c r="A69" s="10" t="s">
        <v>36</v>
      </c>
      <c r="B69" s="10"/>
      <c r="C69" s="13">
        <v>33279</v>
      </c>
      <c r="D69" s="14"/>
      <c r="E69" s="13">
        <v>45195</v>
      </c>
    </row>
    <row r="70" spans="1:7" ht="15.75" x14ac:dyDescent="0.3">
      <c r="A70" s="10" t="s">
        <v>37</v>
      </c>
      <c r="B70" s="10"/>
      <c r="C70" s="13">
        <v>944883</v>
      </c>
      <c r="D70" s="14"/>
      <c r="E70" s="13">
        <v>1068415</v>
      </c>
    </row>
    <row r="71" spans="1:7" ht="15.75" x14ac:dyDescent="0.3">
      <c r="A71" s="10" t="s">
        <v>38</v>
      </c>
      <c r="B71" s="10"/>
      <c r="C71" s="11">
        <v>676749</v>
      </c>
      <c r="D71" s="14"/>
      <c r="E71" s="11">
        <v>551778</v>
      </c>
    </row>
    <row r="72" spans="1:7" ht="15.75" x14ac:dyDescent="0.3">
      <c r="A72" s="10"/>
      <c r="B72" s="10"/>
      <c r="C72" s="13">
        <f>SUM(C69:C71)</f>
        <v>1654911</v>
      </c>
      <c r="D72" s="14"/>
      <c r="E72" s="13">
        <f>SUM(E69:E71)</f>
        <v>1665388</v>
      </c>
    </row>
    <row r="73" spans="1:7" ht="15.75" x14ac:dyDescent="0.3">
      <c r="A73" s="10"/>
      <c r="B73" s="10"/>
      <c r="C73" s="11"/>
      <c r="D73" s="14"/>
      <c r="E73" s="11"/>
    </row>
    <row r="74" spans="1:7" ht="15.75" x14ac:dyDescent="0.3">
      <c r="A74" s="10" t="s">
        <v>39</v>
      </c>
      <c r="B74" s="10"/>
      <c r="C74" s="11">
        <f>+C66-C72</f>
        <v>16209651</v>
      </c>
      <c r="D74" s="14"/>
      <c r="E74" s="11">
        <f>+E66-E72</f>
        <v>15692528</v>
      </c>
    </row>
    <row r="75" spans="1:7" ht="15.75" x14ac:dyDescent="0.3">
      <c r="A75" s="10"/>
      <c r="B75" s="10"/>
      <c r="C75" s="13" t="s">
        <v>3</v>
      </c>
      <c r="D75" s="14"/>
      <c r="E75" s="13"/>
    </row>
    <row r="76" spans="1:7" ht="15.75" x14ac:dyDescent="0.3">
      <c r="A76" s="10" t="s">
        <v>40</v>
      </c>
      <c r="B76" s="10"/>
      <c r="C76" s="13" t="s">
        <v>3</v>
      </c>
      <c r="D76" s="14"/>
      <c r="E76" s="13"/>
    </row>
    <row r="77" spans="1:7" ht="15.75" x14ac:dyDescent="0.3">
      <c r="A77" s="10" t="s">
        <v>41</v>
      </c>
      <c r="B77" s="10"/>
      <c r="C77" s="13">
        <v>7868318</v>
      </c>
      <c r="D77" s="14"/>
      <c r="E77" s="13">
        <v>7011098</v>
      </c>
    </row>
    <row r="78" spans="1:7" ht="15.75" x14ac:dyDescent="0.3">
      <c r="A78" s="10" t="s">
        <v>42</v>
      </c>
      <c r="B78" s="10"/>
      <c r="C78" s="13">
        <v>510097</v>
      </c>
      <c r="D78" s="14"/>
      <c r="E78" s="13">
        <v>487180</v>
      </c>
    </row>
    <row r="79" spans="1:7" ht="15.75" hidden="1" x14ac:dyDescent="0.3">
      <c r="A79" s="10" t="s">
        <v>43</v>
      </c>
      <c r="B79" s="10"/>
      <c r="C79" s="13">
        <v>0</v>
      </c>
      <c r="D79" s="14"/>
      <c r="E79" s="13">
        <v>0</v>
      </c>
    </row>
    <row r="80" spans="1:7" ht="15.75" x14ac:dyDescent="0.3">
      <c r="A80" s="10"/>
      <c r="B80" s="10"/>
      <c r="C80" s="15">
        <f>SUM(C77:C79)</f>
        <v>8378415</v>
      </c>
      <c r="D80" s="14"/>
      <c r="E80" s="15">
        <f>SUM(E77:E79)</f>
        <v>7498278</v>
      </c>
    </row>
    <row r="81" spans="1:5" ht="15.75" x14ac:dyDescent="0.3">
      <c r="A81" s="10" t="s">
        <v>44</v>
      </c>
      <c r="B81" s="10"/>
      <c r="C81" s="13"/>
      <c r="D81" s="14"/>
      <c r="E81" s="13"/>
    </row>
    <row r="82" spans="1:5" ht="15.75" x14ac:dyDescent="0.3">
      <c r="A82" s="10" t="s">
        <v>45</v>
      </c>
      <c r="B82" s="10"/>
      <c r="C82" s="13">
        <v>14137</v>
      </c>
      <c r="D82" s="14"/>
      <c r="E82" s="13">
        <v>14906</v>
      </c>
    </row>
    <row r="83" spans="1:5" ht="15.75" x14ac:dyDescent="0.3">
      <c r="A83" s="10" t="s">
        <v>46</v>
      </c>
      <c r="B83" s="10"/>
      <c r="C83" s="11">
        <v>-625797</v>
      </c>
      <c r="D83" s="14"/>
      <c r="E83" s="11">
        <v>-553697</v>
      </c>
    </row>
    <row r="84" spans="1:5" ht="15.75" x14ac:dyDescent="0.3">
      <c r="A84" s="10"/>
      <c r="B84" s="10"/>
      <c r="C84" s="15">
        <f>SUM(C82:C83)</f>
        <v>-611660</v>
      </c>
      <c r="D84" s="14"/>
      <c r="E84" s="15">
        <f>SUM(E82:E83)</f>
        <v>-538791</v>
      </c>
    </row>
    <row r="85" spans="1:5" ht="15.75" x14ac:dyDescent="0.3">
      <c r="A85" s="10" t="s">
        <v>47</v>
      </c>
      <c r="B85" s="10"/>
      <c r="C85" s="13"/>
      <c r="D85" s="14"/>
      <c r="E85" s="13"/>
    </row>
    <row r="86" spans="1:5" ht="15.75" x14ac:dyDescent="0.3">
      <c r="A86" s="10" t="s">
        <v>48</v>
      </c>
      <c r="B86" s="10"/>
      <c r="C86" s="13">
        <v>283278</v>
      </c>
      <c r="D86" s="14"/>
      <c r="E86" s="13">
        <v>194069</v>
      </c>
    </row>
    <row r="87" spans="1:5" ht="15.75" x14ac:dyDescent="0.3">
      <c r="A87" s="10" t="s">
        <v>49</v>
      </c>
      <c r="B87" s="10"/>
      <c r="C87" s="16">
        <v>-11319</v>
      </c>
      <c r="D87" s="14"/>
      <c r="E87" s="16">
        <v>-5592</v>
      </c>
    </row>
    <row r="88" spans="1:5" ht="15.75" x14ac:dyDescent="0.3">
      <c r="A88" s="10" t="s">
        <v>50</v>
      </c>
      <c r="B88" s="10"/>
      <c r="C88" s="13">
        <v>47066</v>
      </c>
      <c r="D88" s="14"/>
      <c r="E88" s="13">
        <v>36998</v>
      </c>
    </row>
    <row r="89" spans="1:5" ht="15.75" x14ac:dyDescent="0.3">
      <c r="A89" s="10" t="s">
        <v>51</v>
      </c>
      <c r="B89" s="10"/>
      <c r="C89" s="11">
        <v>-59304</v>
      </c>
      <c r="D89" s="14"/>
      <c r="E89" s="11">
        <v>-21436</v>
      </c>
    </row>
    <row r="90" spans="1:5" ht="15.75" x14ac:dyDescent="0.3">
      <c r="A90" s="10"/>
      <c r="B90" s="10"/>
      <c r="C90" s="15">
        <f>SUM(C86:C89)</f>
        <v>259721</v>
      </c>
      <c r="D90" s="14"/>
      <c r="E90" s="15">
        <f>SUM(E86:E89)</f>
        <v>204039</v>
      </c>
    </row>
    <row r="91" spans="1:5" ht="15.75" x14ac:dyDescent="0.3">
      <c r="A91" s="10"/>
      <c r="B91" s="10"/>
      <c r="C91" s="16"/>
      <c r="D91" s="14"/>
      <c r="E91" s="16"/>
    </row>
    <row r="92" spans="1:5" ht="15.75" x14ac:dyDescent="0.3">
      <c r="A92" s="10" t="s">
        <v>52</v>
      </c>
      <c r="B92" s="1" t="s">
        <v>6</v>
      </c>
      <c r="C92" s="16">
        <f>+C74-C80-C84-C90</f>
        <v>8183175</v>
      </c>
      <c r="D92" s="1" t="s">
        <v>6</v>
      </c>
      <c r="E92" s="16">
        <f>+E74-E80-E84-E90</f>
        <v>8529002</v>
      </c>
    </row>
    <row r="93" spans="1:5" ht="15.75" x14ac:dyDescent="0.3">
      <c r="A93" s="10"/>
      <c r="B93" s="1"/>
      <c r="C93" s="16"/>
      <c r="D93" s="1"/>
      <c r="E93" s="16"/>
    </row>
    <row r="94" spans="1:5" ht="15.75" x14ac:dyDescent="0.3">
      <c r="A94" s="10" t="s">
        <v>53</v>
      </c>
      <c r="B94" s="10"/>
      <c r="C94" s="13"/>
      <c r="D94" s="14"/>
      <c r="E94" s="13"/>
    </row>
    <row r="95" spans="1:5" ht="15.75" x14ac:dyDescent="0.3">
      <c r="A95" s="10" t="s">
        <v>54</v>
      </c>
      <c r="B95" s="10"/>
      <c r="C95" s="6">
        <v>-2558699</v>
      </c>
      <c r="D95" s="14"/>
      <c r="E95" s="16">
        <v>-2651402</v>
      </c>
    </row>
    <row r="96" spans="1:5" ht="15.75" hidden="1" x14ac:dyDescent="0.3">
      <c r="A96" s="10" t="s">
        <v>55</v>
      </c>
      <c r="B96" s="10"/>
      <c r="C96" s="8">
        <f>IFERROR(-ROUND(VLOOKUP(#REF!,#REF!,6,FALSE),0),0)</f>
        <v>0</v>
      </c>
      <c r="D96" s="14"/>
      <c r="E96" s="11">
        <f>IFERROR(-ROUND(VLOOKUP(#REF!,#REF!,6,FALSE),0),0)</f>
        <v>0</v>
      </c>
    </row>
    <row r="97" spans="1:5" ht="15.75" x14ac:dyDescent="0.3">
      <c r="A97" s="10"/>
      <c r="B97" s="10"/>
      <c r="C97" s="15">
        <f>SUM(C95:C96)</f>
        <v>-2558699</v>
      </c>
      <c r="D97" s="14"/>
      <c r="E97" s="15">
        <f>SUM(E95:E96)</f>
        <v>-2651402</v>
      </c>
    </row>
    <row r="98" spans="1:5" ht="15.75" x14ac:dyDescent="0.3">
      <c r="A98" s="10"/>
      <c r="B98" s="10"/>
      <c r="C98" s="13"/>
      <c r="D98" s="14"/>
      <c r="E98" s="13"/>
    </row>
    <row r="99" spans="1:5" ht="15.75" x14ac:dyDescent="0.3">
      <c r="A99" s="10" t="s">
        <v>56</v>
      </c>
      <c r="B99" s="1" t="s">
        <v>6</v>
      </c>
      <c r="C99" s="6">
        <f>+C92+C97</f>
        <v>5624476</v>
      </c>
      <c r="D99" s="17" t="s">
        <v>6</v>
      </c>
      <c r="E99" s="16">
        <f>+E92+E97</f>
        <v>5877600</v>
      </c>
    </row>
    <row r="100" spans="1:5" ht="15.75" x14ac:dyDescent="0.3">
      <c r="A100" s="10"/>
      <c r="B100" s="1"/>
      <c r="C100" s="16"/>
      <c r="D100" s="1"/>
      <c r="E100" s="16"/>
    </row>
    <row r="101" spans="1:5" ht="15.75" x14ac:dyDescent="0.3">
      <c r="A101" s="10" t="s">
        <v>57</v>
      </c>
      <c r="B101" s="1"/>
      <c r="C101" s="16"/>
      <c r="D101" s="1"/>
      <c r="E101" s="16"/>
    </row>
    <row r="102" spans="1:5" ht="15.75" x14ac:dyDescent="0.3">
      <c r="A102" s="10" t="s">
        <v>58</v>
      </c>
      <c r="B102" s="1"/>
      <c r="C102" s="16">
        <v>-13940</v>
      </c>
      <c r="D102" s="1"/>
      <c r="E102" s="16">
        <v>-187</v>
      </c>
    </row>
    <row r="103" spans="1:5" ht="15.75" x14ac:dyDescent="0.3">
      <c r="A103" s="10" t="s">
        <v>61</v>
      </c>
      <c r="B103" s="1"/>
      <c r="C103" s="16">
        <v>0</v>
      </c>
      <c r="D103" s="1"/>
      <c r="E103" s="16">
        <v>670</v>
      </c>
    </row>
    <row r="104" spans="1:5" ht="15.75" x14ac:dyDescent="0.3">
      <c r="A104" s="10"/>
      <c r="B104" s="1"/>
      <c r="C104" s="15">
        <f>SUM(C102:C103)</f>
        <v>-13940</v>
      </c>
      <c r="D104" s="14"/>
      <c r="E104" s="15">
        <f>SUM(E102:E103)</f>
        <v>483</v>
      </c>
    </row>
    <row r="105" spans="1:5" ht="15.75" x14ac:dyDescent="0.3">
      <c r="A105" s="10"/>
      <c r="B105" s="1"/>
      <c r="C105" s="11"/>
      <c r="D105" s="1"/>
      <c r="E105" s="11"/>
    </row>
    <row r="106" spans="1:5" ht="16.5" thickBot="1" x14ac:dyDescent="0.35">
      <c r="A106" s="10" t="s">
        <v>59</v>
      </c>
      <c r="B106" s="1" t="s">
        <v>6</v>
      </c>
      <c r="C106" s="18">
        <f>+C99+C104</f>
        <v>5610536</v>
      </c>
      <c r="D106" s="1" t="s">
        <v>6</v>
      </c>
      <c r="E106" s="18">
        <f>+E99+E104</f>
        <v>5878083</v>
      </c>
    </row>
    <row r="107" spans="1:5" ht="16.5" thickTop="1" x14ac:dyDescent="0.3">
      <c r="A107" s="10"/>
      <c r="B107" s="1"/>
      <c r="C107" s="19">
        <f>+C106-C43</f>
        <v>0</v>
      </c>
      <c r="E107" s="19">
        <f>+E106-E43</f>
        <v>0</v>
      </c>
    </row>
    <row r="108" spans="1:5" ht="15.75" x14ac:dyDescent="0.3">
      <c r="A108" s="2" t="s">
        <v>73</v>
      </c>
      <c r="B108" s="22" t="s">
        <v>29</v>
      </c>
      <c r="C108" s="22"/>
      <c r="D108" s="22"/>
      <c r="E108" s="22"/>
    </row>
    <row r="109" spans="1:5" ht="15.75" x14ac:dyDescent="0.3">
      <c r="A109" s="2" t="s">
        <v>74</v>
      </c>
      <c r="B109" s="22" t="s">
        <v>30</v>
      </c>
      <c r="C109" s="22"/>
      <c r="D109" s="22"/>
      <c r="E109" s="22"/>
    </row>
    <row r="110" spans="1:5" ht="15.75" x14ac:dyDescent="0.3">
      <c r="A110" s="2"/>
      <c r="B110" s="1"/>
      <c r="C110" s="1"/>
      <c r="D110" s="1"/>
      <c r="E110" s="20"/>
    </row>
    <row r="111" spans="1:5" ht="15.75" x14ac:dyDescent="0.3">
      <c r="A111" s="22" t="s">
        <v>72</v>
      </c>
      <c r="B111" s="22"/>
      <c r="C111" s="22"/>
      <c r="D111" s="22"/>
      <c r="E111" s="22"/>
    </row>
    <row r="112" spans="1:5" ht="15.75" x14ac:dyDescent="0.3">
      <c r="A112" s="22" t="s">
        <v>60</v>
      </c>
      <c r="B112" s="22"/>
      <c r="C112" s="22"/>
      <c r="D112" s="22"/>
      <c r="E112" s="22"/>
    </row>
  </sheetData>
  <mergeCells count="14">
    <mergeCell ref="A56:E56"/>
    <mergeCell ref="A2:E2"/>
    <mergeCell ref="A3:E3"/>
    <mergeCell ref="A4:E4"/>
    <mergeCell ref="B53:E53"/>
    <mergeCell ref="B54:E54"/>
    <mergeCell ref="A111:E111"/>
    <mergeCell ref="A112:E112"/>
    <mergeCell ref="A57:E57"/>
    <mergeCell ref="A60:E60"/>
    <mergeCell ref="A61:E61"/>
    <mergeCell ref="A62:E62"/>
    <mergeCell ref="B108:E108"/>
    <mergeCell ref="B109:E10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2025-02-06T22:21:49Z</cp:lastPrinted>
  <dcterms:created xsi:type="dcterms:W3CDTF">2021-03-04T05:14:56Z</dcterms:created>
  <dcterms:modified xsi:type="dcterms:W3CDTF">2025-05-08T17:25:00Z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