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ntabilidad\ESTADOS FINANCIEROS\BOLSA DE VALORES\2025\"/>
    </mc:Choice>
  </mc:AlternateContent>
  <xr:revisionPtr revIDLastSave="0" documentId="13_ncr:1_{C5EFC998-BE2F-4520-9EDD-8A0DE5A51D8D}" xr6:coauthVersionLast="47" xr6:coauthVersionMax="47" xr10:uidLastSave="{00000000-0000-0000-0000-000000000000}"/>
  <bookViews>
    <workbookView xWindow="28680" yWindow="-60" windowWidth="29040" windowHeight="15720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5" l="1"/>
  <c r="K44" i="35"/>
  <c r="D12" i="35"/>
  <c r="D29" i="35"/>
  <c r="K9" i="35"/>
  <c r="D17" i="35" l="1"/>
  <c r="K13" i="35" l="1"/>
  <c r="D23" i="35" l="1"/>
  <c r="D21" i="35"/>
  <c r="D9" i="35"/>
  <c r="F8" i="35" l="1"/>
  <c r="K28" i="35"/>
  <c r="K17" i="35" l="1"/>
  <c r="K26" i="35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<sst xmlns="http://schemas.openxmlformats.org/spreadsheetml/2006/main" count="133" uniqueCount="124">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</sst>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0</xdr:row>
      <xdr:rowOff>744070</xdr:rowOff>
    </xdr:from>
    <xdr:to>
      <xdr:col>0</xdr:col>
      <xdr:colOff>1264023</xdr:colOff>
      <xdr:row>5</xdr:row>
      <xdr:rowOff>23857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1A4572-8965-78C8-C865-42A01B6EB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744070"/>
          <a:ext cx="1084729" cy="1216163"/>
        </a:xfrm>
        <a:prstGeom prst="rect">
          <a:avLst/>
        </a:prstGeom>
      </xdr:spPr>
    </xdr:pic>
    <xdr:clientData/>
  </xdr:twoCellAnchor>
  <xdr:twoCellAnchor>
    <xdr:from>
      <xdr:col>7</xdr:col>
      <xdr:colOff>3010571</xdr:colOff>
      <xdr:row>69</xdr:row>
      <xdr:rowOff>44823</xdr:rowOff>
    </xdr:from>
    <xdr:to>
      <xdr:col>11</xdr:col>
      <xdr:colOff>243798</xdr:colOff>
      <xdr:row>72</xdr:row>
      <xdr:rowOff>57313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5662CDDD-E3BB-49EB-BD50-7489E521784E}"/>
            </a:ext>
          </a:extLst>
        </xdr:cNvPr>
        <xdr:cNvSpPr txBox="1">
          <a:spLocks noChangeArrowheads="1"/>
        </xdr:cNvSpPr>
      </xdr:nvSpPr>
      <xdr:spPr bwMode="auto">
        <a:xfrm>
          <a:off x="10148718" y="12707470"/>
          <a:ext cx="2813756" cy="5167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Barrera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0</xdr:col>
      <xdr:colOff>2259331</xdr:colOff>
      <xdr:row>69</xdr:row>
      <xdr:rowOff>80793</xdr:rowOff>
    </xdr:from>
    <xdr:to>
      <xdr:col>3</xdr:col>
      <xdr:colOff>566572</xdr:colOff>
      <xdr:row>72</xdr:row>
      <xdr:rowOff>94910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7185F88-C208-4C47-ADC3-1226F71AD821}"/>
            </a:ext>
          </a:extLst>
        </xdr:cNvPr>
        <xdr:cNvSpPr txBox="1">
          <a:spLocks noChangeArrowheads="1"/>
        </xdr:cNvSpPr>
      </xdr:nvSpPr>
      <xdr:spPr bwMode="auto">
        <a:xfrm>
          <a:off x="2259331" y="12743440"/>
          <a:ext cx="2655123" cy="51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100" b="0" i="0">
              <a:latin typeface="Century Gothic" pitchFamily="34" charset="0"/>
              <a:ea typeface="+mn-ea"/>
              <a:cs typeface="+mn-cs"/>
            </a:rPr>
            <a:t>Enrique Alexander Barillas</a:t>
          </a:r>
          <a:r>
            <a:rPr lang="en-US" sz="1100" b="0" i="0" baseline="0">
              <a:latin typeface="Century Gothic" pitchFamily="34" charset="0"/>
              <a:ea typeface="+mn-ea"/>
              <a:cs typeface="+mn-cs"/>
            </a:rPr>
            <a:t> </a:t>
          </a:r>
          <a:endParaRPr lang="en-US" sz="11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100" b="1" i="0">
              <a:latin typeface="Century Gothic" pitchFamily="34" charset="0"/>
              <a:ea typeface="+mn-ea"/>
              <a:cs typeface="+mn-cs"/>
            </a:rPr>
            <a:t>Gerente Financiero</a:t>
          </a:r>
          <a:endParaRPr lang="en-US" sz="11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showGridLines="0" tabSelected="1" zoomScale="85" zoomScaleNormal="85" workbookViewId="0">
      <selection activeCell="B52" sqref="B52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6" ht="64.2" customHeight="1" x14ac:dyDescent="0.25"/>
    <row r="2" spans="1:16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6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6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6" x14ac:dyDescent="0.25">
      <c r="H5" s="3"/>
    </row>
    <row r="6" spans="1:16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6" x14ac:dyDescent="0.25">
      <c r="A7" s="4"/>
    </row>
    <row r="8" spans="1:16" s="4" customFormat="1" ht="15" x14ac:dyDescent="0.25">
      <c r="A8" s="13" t="s">
        <v>116</v>
      </c>
      <c r="B8" s="5"/>
      <c r="D8" s="5"/>
      <c r="E8" s="5"/>
      <c r="F8" s="6">
        <f>SUM(D9:D24)</f>
        <v>30147207.390000001</v>
      </c>
      <c r="H8" s="13" t="s">
        <v>116</v>
      </c>
      <c r="I8" s="5"/>
      <c r="J8" s="5"/>
      <c r="K8" s="5"/>
      <c r="M8" s="6">
        <f>SUM(K9:K28)</f>
        <v>18518647.98</v>
      </c>
    </row>
    <row r="9" spans="1:16" x14ac:dyDescent="0.25">
      <c r="A9" s="1" t="s">
        <v>4</v>
      </c>
      <c r="D9" s="2">
        <f>+B10+B11</f>
        <v>3513642.3</v>
      </c>
      <c r="H9" s="1" t="s">
        <v>24</v>
      </c>
      <c r="K9" s="2">
        <f>SUM(I10:I12)</f>
        <v>216531.11000000002</v>
      </c>
      <c r="P9"/>
    </row>
    <row r="10" spans="1:16" x14ac:dyDescent="0.25">
      <c r="A10" s="12" t="s">
        <v>1</v>
      </c>
      <c r="B10" s="2">
        <v>41328.959999999999</v>
      </c>
      <c r="H10" s="1" t="s">
        <v>121</v>
      </c>
      <c r="I10" s="47">
        <v>0</v>
      </c>
    </row>
    <row r="11" spans="1:16" x14ac:dyDescent="0.25">
      <c r="A11" s="12" t="s">
        <v>5</v>
      </c>
      <c r="B11" s="7">
        <v>3472313.34</v>
      </c>
      <c r="F11" s="8"/>
      <c r="H11" s="12" t="s">
        <v>25</v>
      </c>
      <c r="I11" s="47">
        <v>174696.35</v>
      </c>
    </row>
    <row r="12" spans="1:16" x14ac:dyDescent="0.25">
      <c r="A12" s="1" t="s">
        <v>26</v>
      </c>
      <c r="D12" s="2">
        <f>SUM(B13:B16)</f>
        <v>10788496.57</v>
      </c>
      <c r="H12" s="12" t="s">
        <v>27</v>
      </c>
      <c r="I12" s="48">
        <v>41834.76</v>
      </c>
    </row>
    <row r="13" spans="1:16" x14ac:dyDescent="0.25">
      <c r="A13" s="12" t="s">
        <v>28</v>
      </c>
      <c r="B13" s="9">
        <v>5686131.9299999997</v>
      </c>
      <c r="D13" s="9"/>
      <c r="H13" s="1" t="s">
        <v>29</v>
      </c>
      <c r="K13" s="2">
        <f>SUM(I14:I16)</f>
        <v>10959073.120000001</v>
      </c>
    </row>
    <row r="14" spans="1:16" x14ac:dyDescent="0.25">
      <c r="A14" s="12" t="s">
        <v>31</v>
      </c>
      <c r="B14" s="9">
        <v>4150000</v>
      </c>
      <c r="D14" s="9"/>
      <c r="H14" s="12" t="s">
        <v>30</v>
      </c>
      <c r="I14" s="9">
        <v>8414357.4000000004</v>
      </c>
    </row>
    <row r="15" spans="1:16" x14ac:dyDescent="0.25">
      <c r="A15" s="12" t="s">
        <v>33</v>
      </c>
      <c r="B15" s="9">
        <v>971825.76</v>
      </c>
      <c r="D15" s="8"/>
      <c r="H15" s="12" t="s">
        <v>32</v>
      </c>
      <c r="I15" s="9">
        <v>2532013.84</v>
      </c>
    </row>
    <row r="16" spans="1:16" x14ac:dyDescent="0.25">
      <c r="A16" s="12" t="s">
        <v>115</v>
      </c>
      <c r="B16" s="17">
        <v>-19461.12</v>
      </c>
      <c r="D16" s="8"/>
      <c r="F16" s="5"/>
      <c r="H16" s="12" t="s">
        <v>34</v>
      </c>
      <c r="I16" s="7">
        <v>12701.88</v>
      </c>
    </row>
    <row r="17" spans="1:14" x14ac:dyDescent="0.25">
      <c r="A17" s="1" t="s">
        <v>35</v>
      </c>
      <c r="B17" s="9"/>
      <c r="D17" s="9">
        <f>+B18+B19+B20</f>
        <v>11728992.66</v>
      </c>
      <c r="F17" s="5"/>
      <c r="H17" s="26" t="s">
        <v>36</v>
      </c>
      <c r="I17" s="9"/>
      <c r="K17" s="2">
        <f>+I18</f>
        <v>1375949.61</v>
      </c>
    </row>
    <row r="18" spans="1:14" x14ac:dyDescent="0.25">
      <c r="A18" s="12" t="s">
        <v>37</v>
      </c>
      <c r="B18" s="9">
        <v>10920558.380000001</v>
      </c>
      <c r="D18" s="9"/>
      <c r="F18" s="6"/>
      <c r="H18" s="12" t="s">
        <v>38</v>
      </c>
      <c r="I18" s="7">
        <v>1375949.61</v>
      </c>
    </row>
    <row r="19" spans="1:14" x14ac:dyDescent="0.25">
      <c r="A19" s="12" t="s">
        <v>39</v>
      </c>
      <c r="B19" s="9">
        <v>834635.92</v>
      </c>
      <c r="D19" s="9"/>
      <c r="F19" s="6"/>
      <c r="H19" s="1" t="s">
        <v>40</v>
      </c>
      <c r="K19" s="2">
        <f>+I20+I21</f>
        <v>2586088.2799999998</v>
      </c>
    </row>
    <row r="20" spans="1:14" x14ac:dyDescent="0.25">
      <c r="A20" s="12" t="s">
        <v>41</v>
      </c>
      <c r="B20" s="17">
        <v>-26201.64</v>
      </c>
      <c r="D20" s="9"/>
      <c r="F20" s="6"/>
      <c r="H20" s="12" t="s">
        <v>42</v>
      </c>
      <c r="I20" s="2">
        <v>1683382.46</v>
      </c>
    </row>
    <row r="21" spans="1:14" x14ac:dyDescent="0.25">
      <c r="A21" s="26" t="s">
        <v>43</v>
      </c>
      <c r="B21" s="15"/>
      <c r="D21" s="9">
        <f>+B22</f>
        <v>1700760.44</v>
      </c>
      <c r="F21" s="6"/>
      <c r="H21" s="12" t="s">
        <v>44</v>
      </c>
      <c r="I21" s="7">
        <v>902705.82</v>
      </c>
    </row>
    <row r="22" spans="1:14" x14ac:dyDescent="0.25">
      <c r="A22" s="12" t="s">
        <v>45</v>
      </c>
      <c r="B22" s="17">
        <v>1700760.44</v>
      </c>
      <c r="D22" s="9"/>
      <c r="F22" s="6"/>
      <c r="H22" s="1" t="s">
        <v>46</v>
      </c>
      <c r="K22" s="2">
        <f>SUM(I23:I25)</f>
        <v>2781315.7399999998</v>
      </c>
    </row>
    <row r="23" spans="1:14" x14ac:dyDescent="0.25">
      <c r="A23" s="1" t="s">
        <v>47</v>
      </c>
      <c r="B23" s="9"/>
      <c r="D23" s="9">
        <f>SUM(B24)</f>
        <v>2415315.42</v>
      </c>
      <c r="F23" s="6"/>
      <c r="H23" s="12" t="s">
        <v>48</v>
      </c>
      <c r="I23" s="2">
        <v>457036.25</v>
      </c>
    </row>
    <row r="24" spans="1:14" x14ac:dyDescent="0.25">
      <c r="A24" s="12" t="s">
        <v>111</v>
      </c>
      <c r="B24" s="7">
        <v>2415315.42</v>
      </c>
      <c r="C24" s="32"/>
      <c r="D24" s="7"/>
      <c r="F24" s="6"/>
      <c r="H24" s="12" t="s">
        <v>49</v>
      </c>
      <c r="I24" s="2">
        <v>210306.69</v>
      </c>
    </row>
    <row r="25" spans="1:14" x14ac:dyDescent="0.25">
      <c r="A25" s="12"/>
      <c r="B25" s="9"/>
      <c r="D25" s="9"/>
      <c r="F25" s="6"/>
      <c r="H25" s="12" t="s">
        <v>50</v>
      </c>
      <c r="I25" s="7">
        <v>2113972.7999999998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219280.67</v>
      </c>
    </row>
    <row r="27" spans="1:14" x14ac:dyDescent="0.25">
      <c r="A27" s="12"/>
      <c r="B27" s="9"/>
      <c r="D27" s="9"/>
      <c r="F27" s="6"/>
      <c r="H27" s="12" t="s">
        <v>113</v>
      </c>
      <c r="I27" s="2">
        <v>219280.67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380409.45</v>
      </c>
    </row>
    <row r="29" spans="1:14" x14ac:dyDescent="0.25">
      <c r="A29" s="1" t="s">
        <v>6</v>
      </c>
      <c r="C29" s="2"/>
      <c r="D29" s="2">
        <f>SUM(B30:B35)</f>
        <v>1444053.8</v>
      </c>
      <c r="E29" s="1"/>
      <c r="F29" s="6">
        <f>+D29+D36</f>
        <v>326969.14000000013</v>
      </c>
      <c r="H29" s="12" t="s">
        <v>53</v>
      </c>
      <c r="I29" s="2">
        <v>380409.45</v>
      </c>
      <c r="K29" s="7"/>
    </row>
    <row r="30" spans="1:14" x14ac:dyDescent="0.25">
      <c r="A30" s="12" t="s">
        <v>7</v>
      </c>
      <c r="B30" s="2">
        <v>71413.47</v>
      </c>
      <c r="C30" s="2"/>
      <c r="E30" s="1"/>
    </row>
    <row r="31" spans="1:14" x14ac:dyDescent="0.25">
      <c r="A31" s="12" t="s">
        <v>8</v>
      </c>
      <c r="B31" s="2">
        <v>99926.07</v>
      </c>
      <c r="C31" s="2"/>
      <c r="E31" s="1"/>
    </row>
    <row r="32" spans="1:14" ht="15" x14ac:dyDescent="0.25">
      <c r="A32" s="12" t="s">
        <v>9</v>
      </c>
      <c r="B32" s="2">
        <v>586576.68000000005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18518647.98</v>
      </c>
      <c r="N32" s="8"/>
    </row>
    <row r="33" spans="1:15" x14ac:dyDescent="0.25">
      <c r="A33" s="12" t="s">
        <v>57</v>
      </c>
      <c r="B33" s="2">
        <v>116820.03</v>
      </c>
      <c r="E33" s="1"/>
    </row>
    <row r="34" spans="1:15" ht="15" x14ac:dyDescent="0.25">
      <c r="A34" s="12" t="s">
        <v>58</v>
      </c>
      <c r="B34" s="9">
        <v>520606.37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48711.18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-1117084.6599999999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-1117084.6599999999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11955528.550000001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5155528.5500000007</v>
      </c>
    </row>
    <row r="45" spans="1:15" x14ac:dyDescent="0.25">
      <c r="A45" s="12"/>
      <c r="D45" s="4"/>
      <c r="E45" s="4"/>
      <c r="F45" s="4"/>
      <c r="H45" s="12" t="s">
        <v>119</v>
      </c>
      <c r="I45" s="15">
        <v>417902.72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797904.68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3390539.83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549181.31999999995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11955528.550000001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30474176.530000001</v>
      </c>
      <c r="H62" s="25" t="s">
        <v>13</v>
      </c>
      <c r="I62" s="11"/>
      <c r="J62" s="11"/>
      <c r="K62" s="11"/>
      <c r="L62" s="2"/>
      <c r="M62" s="14">
        <f>+M32+M51</f>
        <v>30474176.530000001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58" fitToWidth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Ronald Barrera [contador general]</cp:lastModifiedBy>
  <cp:lastPrinted>2025-05-12T17:11:28Z</cp:lastPrinted>
  <dcterms:created xsi:type="dcterms:W3CDTF">2004-07-25T19:56:43Z</dcterms:created>
  <dcterms:modified xsi:type="dcterms:W3CDTF">2025-05-12T17:11:29Z</dcterms:modified>
</cp:coreProperties>
</file>