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IFBAC\"/>
    </mc:Choice>
  </mc:AlternateContent>
  <xr:revisionPtr revIDLastSave="0" documentId="13_ncr:1_{4278603B-949E-4881-B362-7A4104391430}" xr6:coauthVersionLast="47" xr6:coauthVersionMax="47" xr10:uidLastSave="{00000000-0000-0000-0000-000000000000}"/>
  <bookViews>
    <workbookView xWindow="-120" yWindow="-120" windowWidth="20730" windowHeight="11160" xr2:uid="{F471ACAC-4676-4FA4-8A86-0E7BD071B8D6}"/>
  </bookViews>
  <sheets>
    <sheet name="01-BG" sheetId="1" r:id="rId1"/>
    <sheet name="01-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Año_Rep">#REF!</definedName>
    <definedName name="_xlnm.Print_Area" localSheetId="0">'01-BG'!$B$1:$D$66</definedName>
    <definedName name="_xlnm.Print_Area" localSheetId="1">'01-ER'!$B$1:$D$65</definedName>
    <definedName name="AS2DocOpenMode" hidden="1">"AS2DocumentEdit"</definedName>
    <definedName name="borrar">#REF!</definedName>
    <definedName name="borrar1">#REF!</definedName>
    <definedName name="Condiciones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ssuer_Name">DESREF(#REF!,0,0,CONTARA(#REF!))</definedName>
    <definedName name="IssuerNameME">OFFSET(#REF!,0,0,COUNTA(#REF!)-1)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" l="1"/>
  <c r="D41" i="2"/>
  <c r="D33" i="2"/>
  <c r="D15" i="2"/>
  <c r="D9" i="2"/>
  <c r="D55" i="1"/>
  <c r="D52" i="1"/>
  <c r="D48" i="1"/>
  <c r="D45" i="1"/>
  <c r="D59" i="1"/>
  <c r="D38" i="1"/>
  <c r="D16" i="1"/>
  <c r="D12" i="1"/>
  <c r="D60" i="1" l="1"/>
  <c r="D22" i="2"/>
  <c r="D28" i="2" s="1"/>
  <c r="D39" i="2" s="1"/>
  <c r="D47" i="2" s="1"/>
  <c r="D51" i="2" s="1"/>
  <c r="D27" i="1"/>
  <c r="D57" i="2" l="1"/>
</calcChain>
</file>

<file path=xl/sharedStrings.xml><?xml version="1.0" encoding="utf-8"?>
<sst xmlns="http://schemas.openxmlformats.org/spreadsheetml/2006/main" count="98" uniqueCount="88">
  <si>
    <t>INVERSIONES FINANCIERAS BANCO DE AMÉRICA CENTRAL, S.A. Y SUBSIDIARIAS</t>
  </si>
  <si>
    <t>(Compañía Controladora de Finalidad Exclusiva)</t>
  </si>
  <si>
    <t>(San Salvador, República de El Salvador)</t>
  </si>
  <si>
    <t>Estados de situacion financiera consolidado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</si>
  <si>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</si>
  <si>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</si>
  <si>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</si>
  <si>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</si>
  <si>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</si>
  <si>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</si>
  <si>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</si>
  <si>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</si>
  <si>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</si>
  <si>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</si>
  <si>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</si>
  <si>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</si>
  <si>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</si>
  <si>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</si>
  <si>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</si>
  <si>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</si>
  <si>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</si>
  <si>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</si>
  <si>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Operaciones con pacto de retrocompra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</si>
  <si>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</si>
  <si>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</si>
  <si>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</si>
  <si>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</si>
  <si>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</si>
  <si>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</si>
  <si>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</si>
  <si>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</si>
  <si>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</si>
  <si>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</si>
  <si>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</si>
  <si>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</si>
  <si>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</si>
  <si>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</si>
  <si>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</si>
  <si>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</si>
  <si>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</si>
  <si>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</si>
  <si>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</si>
  <si>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</si>
  <si>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</si>
  <si>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</si>
  <si>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Rodolfo Tabash Espinach</t>
  </si>
  <si>
    <t>Director Presidente</t>
  </si>
  <si>
    <t>Nelson Antonio Castro Martinez</t>
  </si>
  <si>
    <t>Contador General</t>
  </si>
  <si>
    <t>INVERSIONES FINANCIERAS BANCO DE AMERICA CENTRAL, S.A. Y SUBSIDIARIAS</t>
  </si>
  <si>
    <t>Estado de Resultados Integral Consolidado</t>
  </si>
  <si>
    <t xml:space="preserve"> 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</si>
  <si>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</si>
  <si>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</si>
  <si>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</si>
  <si>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</si>
  <si>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</si>
  <si>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</si>
  <si>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</si>
  <si>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</si>
  <si>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</si>
  <si>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</si>
  <si>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</si>
  <si>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</si>
  <si>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</si>
  <si>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Pérdidas por ventas o desapropiación de instrumentos financieros a costo amortizado, neto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</si>
  <si>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</si>
  <si>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</si>
  <si>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</si>
  <si>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</si>
  <si>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</si>
  <si>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</si>
  <si>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</si>
  <si>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</si>
  <si>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</si>
  <si>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</si>
  <si>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</si>
  <si>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</si>
  <si>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</si>
  <si>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</si>
  <si>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 xml:space="preserve">Saldos al 30 de Abril de 2025 </t>
  </si>
  <si>
    <t>(Expresado en dólares de los Estados Unidos de América US$)</t>
  </si>
  <si>
    <t>Por el período del 1 de enero al 30 de Abril de 2025</t>
  </si>
  <si>
    <t>Pérdida por deterioro de activos financieros distintos a los activos de riesgo crediticio, Neta</t>
  </si>
  <si>
    <t>Pérdida por deterioro de activos financieros de riesgo crediticio, Neta</t>
  </si>
  <si>
    <t>Ganancia por reversión de (deterioro) de valor de activos extraordinarios, Neta</t>
  </si>
  <si>
    <t>Pérdida por ventas de activos y Operaciones discontinuadas</t>
  </si>
  <si>
    <t>UTILIDAD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</si>
</sst>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  <numFmt numFmtId="168" formatCode="#,##0.0_);\(#,##0.0\)"/>
    <numFmt numFmtId="169" formatCode="#,##0.0_);[Red]\(#,##0.0\)"/>
  </numFmts>
  <fonts count="15">
    <font>
      <sz val="11"/>
      <color theme="1"/>
      <name val="Bookman Old Style"/>
      <family val="2"/>
    </font>
    <font>
      <sz val="10"/>
      <name val="Geneva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Bookman Old Style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Bookman Old Style"/>
      <family val="1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2" applyFont="1" applyFill="1"/>
    <xf numFmtId="0" fontId="3" fillId="2" borderId="0" xfId="2" applyFont="1" applyFill="1"/>
    <xf numFmtId="164" fontId="3" fillId="2" borderId="0" xfId="1" applyNumberFormat="1" applyFont="1" applyFill="1"/>
    <xf numFmtId="0" fontId="5" fillId="2" borderId="0" xfId="0" applyFont="1" applyFill="1"/>
    <xf numFmtId="0" fontId="6" fillId="2" borderId="0" xfId="2" applyFont="1" applyFill="1"/>
    <xf numFmtId="0" fontId="2" fillId="0" borderId="0" xfId="2" applyFont="1"/>
    <xf numFmtId="0" fontId="3" fillId="0" borderId="0" xfId="2" applyFont="1"/>
    <xf numFmtId="164" fontId="3" fillId="0" borderId="0" xfId="1" applyNumberFormat="1" applyFont="1" applyFill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/>
    <xf numFmtId="164" fontId="3" fillId="2" borderId="1" xfId="1" applyNumberFormat="1" applyFont="1" applyFill="1" applyBorder="1" applyAlignment="1"/>
    <xf numFmtId="0" fontId="3" fillId="2" borderId="0" xfId="2" applyFont="1" applyFill="1" applyAlignment="1">
      <alignment horizontal="left"/>
    </xf>
    <xf numFmtId="164" fontId="3" fillId="2" borderId="0" xfId="1" applyNumberFormat="1" applyFont="1" applyFill="1" applyBorder="1" applyAlignment="1"/>
    <xf numFmtId="0" fontId="8" fillId="2" borderId="0" xfId="3" applyFont="1" applyFill="1" applyAlignment="1">
      <alignment vertical="center"/>
    </xf>
    <xf numFmtId="0" fontId="7" fillId="2" borderId="0" xfId="3" applyFill="1" applyAlignment="1">
      <alignment horizontal="center" vertical="center"/>
    </xf>
    <xf numFmtId="40" fontId="7" fillId="2" borderId="0" xfId="4" applyNumberFormat="1" applyFont="1" applyFill="1" applyBorder="1" applyAlignment="1">
      <alignment horizontal="right" vertical="center"/>
    </xf>
    <xf numFmtId="0" fontId="7" fillId="2" borderId="0" xfId="3" applyFill="1" applyAlignment="1">
      <alignment horizontal="left" vertical="center"/>
    </xf>
    <xf numFmtId="167" fontId="7" fillId="2" borderId="0" xfId="5" applyNumberFormat="1" applyFont="1" applyFill="1" applyBorder="1" applyAlignment="1">
      <alignment horizontal="left" vertical="center"/>
    </xf>
    <xf numFmtId="168" fontId="7" fillId="2" borderId="0" xfId="4" applyNumberFormat="1" applyFont="1" applyFill="1" applyBorder="1" applyAlignment="1">
      <alignment horizontal="right" vertical="center"/>
    </xf>
    <xf numFmtId="0" fontId="9" fillId="2" borderId="0" xfId="3" applyFont="1" applyFill="1" applyAlignment="1">
      <alignment horizontal="left" vertical="center"/>
    </xf>
    <xf numFmtId="167" fontId="9" fillId="2" borderId="0" xfId="5" applyNumberFormat="1" applyFont="1" applyFill="1" applyBorder="1" applyAlignment="1">
      <alignment horizontal="left" vertical="center"/>
    </xf>
    <xf numFmtId="168" fontId="9" fillId="2" borderId="2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wrapText="1" indent="1"/>
    </xf>
    <xf numFmtId="168" fontId="7" fillId="2" borderId="0" xfId="4" applyNumberFormat="1" applyFont="1" applyFill="1" applyBorder="1" applyAlignment="1">
      <alignment horizontal="right"/>
    </xf>
    <xf numFmtId="0" fontId="7" fillId="2" borderId="0" xfId="3" applyFill="1" applyAlignment="1">
      <alignment horizontal="left" vertical="center" indent="1"/>
    </xf>
    <xf numFmtId="168" fontId="7" fillId="2" borderId="3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indent="1"/>
    </xf>
    <xf numFmtId="0" fontId="7" fillId="2" borderId="0" xfId="3" applyFill="1" applyAlignment="1">
      <alignment vertical="center"/>
    </xf>
    <xf numFmtId="167" fontId="7" fillId="2" borderId="0" xfId="5" applyNumberFormat="1" applyFont="1" applyFill="1" applyBorder="1" applyAlignment="1">
      <alignment vertical="center"/>
    </xf>
    <xf numFmtId="0" fontId="11" fillId="2" borderId="0" xfId="3" applyFont="1" applyFill="1" applyAlignment="1">
      <alignment horizontal="centerContinuous" vertical="center"/>
    </xf>
    <xf numFmtId="168" fontId="9" fillId="2" borderId="4" xfId="4" applyNumberFormat="1" applyFont="1" applyFill="1" applyBorder="1" applyAlignment="1">
      <alignment horizontal="right" vertical="center"/>
    </xf>
    <xf numFmtId="167" fontId="7" fillId="2" borderId="0" xfId="5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168" fontId="9" fillId="2" borderId="0" xfId="4" applyNumberFormat="1" applyFont="1" applyFill="1" applyBorder="1" applyAlignment="1">
      <alignment horizontal="right" vertical="center"/>
    </xf>
    <xf numFmtId="167" fontId="9" fillId="2" borderId="0" xfId="5" applyNumberFormat="1" applyFont="1" applyFill="1" applyBorder="1" applyAlignment="1">
      <alignment horizontal="right" vertical="center"/>
    </xf>
    <xf numFmtId="40" fontId="5" fillId="2" borderId="0" xfId="0" applyNumberFormat="1" applyFont="1" applyFill="1"/>
    <xf numFmtId="44" fontId="9" fillId="2" borderId="0" xfId="3" applyNumberFormat="1" applyFont="1" applyFill="1" applyAlignment="1">
      <alignment vertical="center"/>
    </xf>
    <xf numFmtId="168" fontId="9" fillId="2" borderId="5" xfId="4" applyNumberFormat="1" applyFont="1" applyFill="1" applyBorder="1" applyAlignment="1">
      <alignment horizontal="right" vertical="center"/>
    </xf>
    <xf numFmtId="0" fontId="7" fillId="2" borderId="6" xfId="2" applyFont="1" applyFill="1" applyBorder="1" applyAlignment="1">
      <alignment vertical="center"/>
    </xf>
    <xf numFmtId="169" fontId="7" fillId="2" borderId="6" xfId="2" applyNumberFormat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169" fontId="7" fillId="2" borderId="0" xfId="2" applyNumberFormat="1" applyFont="1" applyFill="1" applyAlignment="1">
      <alignment vertical="center"/>
    </xf>
    <xf numFmtId="0" fontId="12" fillId="0" borderId="0" xfId="3" applyFont="1" applyAlignment="1">
      <alignment vertical="center"/>
    </xf>
    <xf numFmtId="169" fontId="12" fillId="0" borderId="0" xfId="3" applyNumberFormat="1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164" fontId="5" fillId="2" borderId="0" xfId="1" applyNumberFormat="1" applyFont="1" applyFill="1"/>
    <xf numFmtId="164" fontId="6" fillId="2" borderId="0" xfId="1" applyNumberFormat="1" applyFont="1" applyFill="1" applyAlignment="1">
      <alignment horizontal="center" vertical="center"/>
    </xf>
    <xf numFmtId="37" fontId="2" fillId="0" borderId="0" xfId="3" applyNumberFormat="1" applyFont="1" applyAlignment="1">
      <alignment horizontal="left" vertical="center"/>
    </xf>
    <xf numFmtId="0" fontId="13" fillId="2" borderId="0" xfId="2" applyFont="1" applyFill="1"/>
    <xf numFmtId="40" fontId="13" fillId="2" borderId="0" xfId="2" applyNumberFormat="1" applyFont="1" applyFill="1"/>
    <xf numFmtId="37" fontId="6" fillId="0" borderId="0" xfId="3" applyNumberFormat="1" applyFont="1" applyAlignment="1">
      <alignment horizontal="left" vertical="center"/>
    </xf>
    <xf numFmtId="37" fontId="6" fillId="0" borderId="0" xfId="3" quotePrefix="1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169" fontId="3" fillId="2" borderId="0" xfId="1" applyNumberFormat="1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39" fontId="13" fillId="0" borderId="0" xfId="3" applyNumberFormat="1" applyFont="1" applyAlignment="1">
      <alignment horizontal="right"/>
    </xf>
    <xf numFmtId="40" fontId="14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39" fontId="3" fillId="0" borderId="3" xfId="6" applyNumberFormat="1" applyFont="1" applyBorder="1" applyAlignment="1">
      <alignment horizontal="right"/>
    </xf>
    <xf numFmtId="39" fontId="3" fillId="0" borderId="0" xfId="6" applyNumberFormat="1" applyFont="1" applyAlignment="1">
      <alignment horizontal="right"/>
    </xf>
    <xf numFmtId="39" fontId="3" fillId="0" borderId="3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/>
    </xf>
    <xf numFmtId="0" fontId="3" fillId="0" borderId="0" xfId="3" applyFont="1" applyAlignment="1">
      <alignment horizontal="left" vertical="center" wrapText="1" indent="1"/>
    </xf>
    <xf numFmtId="0" fontId="3" fillId="0" borderId="0" xfId="3" applyFont="1" applyAlignment="1">
      <alignment horizontal="left" vertical="center" wrapText="1" indent="1"/>
    </xf>
    <xf numFmtId="0" fontId="13" fillId="0" borderId="0" xfId="3" applyFont="1" applyAlignment="1">
      <alignment vertical="center" wrapText="1"/>
    </xf>
    <xf numFmtId="39" fontId="13" fillId="0" borderId="7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 vertical="center"/>
    </xf>
    <xf numFmtId="39" fontId="13" fillId="0" borderId="2" xfId="3" applyNumberFormat="1" applyFont="1" applyBorder="1" applyAlignment="1">
      <alignment horizontal="right" vertical="center"/>
    </xf>
    <xf numFmtId="0" fontId="13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2"/>
    </xf>
    <xf numFmtId="39" fontId="13" fillId="0" borderId="5" xfId="3" applyNumberFormat="1" applyFont="1" applyBorder="1" applyAlignment="1">
      <alignment horizontal="right" vertical="center"/>
    </xf>
    <xf numFmtId="164" fontId="5" fillId="2" borderId="0" xfId="1" applyNumberFormat="1" applyFont="1" applyFill="1" applyAlignment="1">
      <alignment horizontal="center" vertical="center"/>
    </xf>
  </cellXfs>
  <cellStyles count="7">
    <cellStyle name="Comma [0]" xfId="5" xr:uid="{439E3047-0FE3-4534-B3E4-45A63C469047}"/>
    <cellStyle name="Millares 2" xfId="4" xr:uid="{1F01C8CF-D0D3-429B-A63C-8F224194F3E0}"/>
    <cellStyle name="Moneda" xfId="1" builtinId="4"/>
    <cellStyle name="Normal" xfId="0" builtinId="0"/>
    <cellStyle name="Normal 2" xfId="3" xr:uid="{FF8DCB4D-868B-4EF4-9575-5B2CB487A3C7}"/>
    <cellStyle name="Normal_Bal, Utl, Fluj y anex" xfId="2" xr:uid="{210E0F15-1BE7-475C-961F-2189E2400CE7}"/>
    <cellStyle name="Percent" xfId="6" xr:uid="{284747A5-558B-400B-917F-D4E65FCDC4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BD8B-7C66-4278-9359-26FC315AF57B}">
  <sheetPr>
    <tabColor rgb="FFC00000"/>
    <pageSetUpPr fitToPage="1"/>
  </sheetPr>
  <dimension ref="B1:E66"/>
  <sheetViews>
    <sheetView showGridLines="0" tabSelected="1" zoomScaleNormal="100" workbookViewId="0">
      <selection activeCell="B6" sqref="B6"/>
    </sheetView>
  </sheetViews>
  <sheetFormatPr baseColWidth="10" defaultColWidth="8.88671875" defaultRowHeight="14.25"/>
  <cols>
    <col min="1" max="1" width="2.6640625" style="4" customWidth="1"/>
    <col min="2" max="2" width="35.21875" style="4" customWidth="1"/>
    <col min="3" max="3" width="21.77734375" style="4" customWidth="1"/>
    <col min="4" max="4" width="19.109375" style="48" customWidth="1"/>
    <col min="5" max="5" width="9.6640625" style="4" bestFit="1" customWidth="1"/>
    <col min="6" max="16384" width="8.88671875" style="4"/>
  </cols>
  <sheetData>
    <row r="1" spans="2:4" ht="15.75">
      <c r="B1" s="1" t="s">
        <v>0</v>
      </c>
      <c r="C1" s="2"/>
      <c r="D1" s="3"/>
    </row>
    <row r="2" spans="2:4" ht="15.75">
      <c r="B2" s="1" t="s">
        <v>1</v>
      </c>
      <c r="C2" s="2"/>
      <c r="D2" s="3"/>
    </row>
    <row r="3" spans="2:4" ht="15">
      <c r="B3" s="5" t="s">
        <v>2</v>
      </c>
      <c r="C3" s="2"/>
      <c r="D3" s="3"/>
    </row>
    <row r="4" spans="2:4" ht="15.75">
      <c r="B4" s="6" t="s">
        <v>3</v>
      </c>
      <c r="C4" s="7"/>
      <c r="D4" s="8"/>
    </row>
    <row r="5" spans="2:4" ht="15">
      <c r="B5" s="5" t="s">
        <v>80</v>
      </c>
      <c r="C5" s="2"/>
      <c r="D5" s="3"/>
    </row>
    <row r="6" spans="2:4" ht="15">
      <c r="B6" s="5" t="s">
        <v>81</v>
      </c>
      <c r="C6" s="2"/>
      <c r="D6" s="3"/>
    </row>
    <row r="7" spans="2:4" ht="6" customHeight="1" thickBot="1">
      <c r="B7" s="9"/>
      <c r="C7" s="10"/>
      <c r="D7" s="11"/>
    </row>
    <row r="8" spans="2:4" ht="6" customHeight="1">
      <c r="B8" s="12"/>
      <c r="C8" s="2"/>
      <c r="D8" s="13"/>
    </row>
    <row r="9" spans="2:4">
      <c r="B9" s="14" t="s">
        <v>4</v>
      </c>
      <c r="C9" s="15"/>
      <c r="D9" s="16"/>
    </row>
    <row r="10" spans="2:4">
      <c r="B10" s="17" t="s">
        <v>5</v>
      </c>
      <c r="C10" s="18"/>
      <c r="D10" s="19">
        <v>525685599.35999995</v>
      </c>
    </row>
    <row r="11" spans="2:4">
      <c r="B11" s="17"/>
      <c r="C11" s="18"/>
      <c r="D11" s="19"/>
    </row>
    <row r="12" spans="2:4">
      <c r="B12" s="20" t="s">
        <v>6</v>
      </c>
      <c r="C12" s="21"/>
      <c r="D12" s="22">
        <f>SUM(D13:D14)</f>
        <v>419952784.24000001</v>
      </c>
    </row>
    <row r="13" spans="2:4" ht="25.5">
      <c r="B13" s="23" t="s">
        <v>7</v>
      </c>
      <c r="C13" s="18"/>
      <c r="D13" s="24">
        <v>131056150.48</v>
      </c>
    </row>
    <row r="14" spans="2:4">
      <c r="B14" s="23" t="s">
        <v>8</v>
      </c>
      <c r="C14" s="18"/>
      <c r="D14" s="24">
        <v>288896633.75999999</v>
      </c>
    </row>
    <row r="15" spans="2:4" ht="8.25" customHeight="1">
      <c r="B15" s="25"/>
      <c r="C15" s="18"/>
      <c r="D15" s="26"/>
    </row>
    <row r="16" spans="2:4">
      <c r="B16" s="20" t="s">
        <v>9</v>
      </c>
      <c r="C16" s="21"/>
      <c r="D16" s="22">
        <f>SUM(D17:D20)</f>
        <v>2821285955.6599998</v>
      </c>
    </row>
    <row r="17" spans="2:4">
      <c r="B17" s="27" t="s">
        <v>10</v>
      </c>
      <c r="C17" s="18"/>
      <c r="D17" s="19">
        <v>666233591.86000001</v>
      </c>
    </row>
    <row r="18" spans="2:4">
      <c r="B18" s="27" t="s">
        <v>11</v>
      </c>
      <c r="C18" s="18"/>
      <c r="D18" s="19">
        <v>2166063895.0599999</v>
      </c>
    </row>
    <row r="19" spans="2:4">
      <c r="B19" s="27" t="s">
        <v>12</v>
      </c>
      <c r="C19" s="18"/>
      <c r="D19" s="19">
        <v>34881859.329999998</v>
      </c>
    </row>
    <row r="20" spans="2:4">
      <c r="B20" s="27" t="s">
        <v>13</v>
      </c>
      <c r="C20" s="18"/>
      <c r="D20" s="19">
        <v>-45893390.590000004</v>
      </c>
    </row>
    <row r="21" spans="2:4" ht="6" customHeight="1">
      <c r="B21" s="25"/>
      <c r="C21" s="18"/>
      <c r="D21" s="26"/>
    </row>
    <row r="22" spans="2:4">
      <c r="B22" s="28" t="s">
        <v>14</v>
      </c>
      <c r="C22" s="29"/>
      <c r="D22" s="19">
        <v>28914237.259999998</v>
      </c>
    </row>
    <row r="23" spans="2:4">
      <c r="B23" s="28" t="s">
        <v>15</v>
      </c>
      <c r="C23" s="17"/>
      <c r="D23" s="19">
        <v>72549435.540000007</v>
      </c>
    </row>
    <row r="24" spans="2:4">
      <c r="B24" s="28" t="s">
        <v>16</v>
      </c>
      <c r="C24" s="17"/>
      <c r="D24" s="19">
        <v>231764.32</v>
      </c>
    </row>
    <row r="25" spans="2:4">
      <c r="B25" s="28" t="s">
        <v>17</v>
      </c>
      <c r="C25" s="30"/>
      <c r="D25" s="19">
        <v>247500</v>
      </c>
    </row>
    <row r="26" spans="2:4">
      <c r="B26" s="28" t="s">
        <v>18</v>
      </c>
      <c r="C26" s="30"/>
      <c r="D26" s="19">
        <v>6875135.0999999996</v>
      </c>
    </row>
    <row r="27" spans="2:4">
      <c r="B27" s="20" t="s">
        <v>19</v>
      </c>
      <c r="C27" s="29"/>
      <c r="D27" s="31">
        <f>+D10+D12+D16+D22+D23+D24+D25+D26</f>
        <v>3875742411.48</v>
      </c>
    </row>
    <row r="28" spans="2:4" ht="6" customHeight="1">
      <c r="B28" s="25"/>
      <c r="C28" s="32"/>
      <c r="D28" s="19"/>
    </row>
    <row r="29" spans="2:4">
      <c r="B29" s="33" t="s">
        <v>20</v>
      </c>
      <c r="C29" s="32"/>
      <c r="D29" s="19"/>
    </row>
    <row r="30" spans="2:4">
      <c r="B30" s="28" t="s">
        <v>21</v>
      </c>
      <c r="C30" s="32"/>
      <c r="D30" s="19">
        <v>2960367321.6100001</v>
      </c>
    </row>
    <row r="31" spans="2:4">
      <c r="B31" s="28" t="s">
        <v>22</v>
      </c>
      <c r="C31" s="32"/>
      <c r="D31" s="19">
        <v>0</v>
      </c>
    </row>
    <row r="32" spans="2:4">
      <c r="B32" s="17" t="s">
        <v>23</v>
      </c>
      <c r="C32" s="32"/>
      <c r="D32" s="19">
        <v>274316699.14999998</v>
      </c>
    </row>
    <row r="33" spans="2:4">
      <c r="B33" s="17" t="s">
        <v>24</v>
      </c>
      <c r="C33" s="32"/>
      <c r="D33" s="19">
        <v>158642838.15000001</v>
      </c>
    </row>
    <row r="34" spans="2:4">
      <c r="B34" s="28" t="s">
        <v>25</v>
      </c>
      <c r="C34" s="32"/>
      <c r="D34" s="19">
        <v>18420173.039999999</v>
      </c>
    </row>
    <row r="35" spans="2:4">
      <c r="B35" s="28" t="s">
        <v>26</v>
      </c>
      <c r="C35" s="32"/>
      <c r="D35" s="19">
        <v>34419127.43</v>
      </c>
    </row>
    <row r="36" spans="2:4">
      <c r="B36" s="28" t="s">
        <v>27</v>
      </c>
      <c r="C36" s="32"/>
      <c r="D36" s="19">
        <v>18055970.149999999</v>
      </c>
    </row>
    <row r="37" spans="2:4">
      <c r="B37" s="28" t="s">
        <v>28</v>
      </c>
      <c r="C37" s="32"/>
      <c r="D37" s="19">
        <v>16604682.619999999</v>
      </c>
    </row>
    <row r="38" spans="2:4">
      <c r="B38" s="34" t="s">
        <v>29</v>
      </c>
      <c r="C38" s="32"/>
      <c r="D38" s="31">
        <f>SUM(D30:D37)</f>
        <v>3480826812.1500001</v>
      </c>
    </row>
    <row r="39" spans="2:4" ht="6" customHeight="1">
      <c r="B39" s="34"/>
      <c r="C39" s="32"/>
      <c r="D39" s="35"/>
    </row>
    <row r="40" spans="2:4">
      <c r="B40" s="34" t="s">
        <v>30</v>
      </c>
      <c r="C40" s="32"/>
      <c r="D40" s="35">
        <v>313.03000009059906</v>
      </c>
    </row>
    <row r="41" spans="2:4" ht="6" customHeight="1">
      <c r="B41" s="28"/>
      <c r="C41" s="32"/>
      <c r="D41" s="19"/>
    </row>
    <row r="42" spans="2:4">
      <c r="B42" s="14" t="s">
        <v>31</v>
      </c>
      <c r="C42" s="32"/>
      <c r="D42" s="19"/>
    </row>
    <row r="43" spans="2:4">
      <c r="B43" s="28" t="s">
        <v>32</v>
      </c>
      <c r="C43" s="32"/>
      <c r="D43" s="19">
        <v>146949600</v>
      </c>
    </row>
    <row r="44" spans="2:4" ht="9" customHeight="1">
      <c r="B44" s="28"/>
      <c r="C44" s="32"/>
      <c r="D44" s="19"/>
    </row>
    <row r="45" spans="2:4">
      <c r="B45" s="34" t="s">
        <v>33</v>
      </c>
      <c r="C45" s="36"/>
      <c r="D45" s="22">
        <f>SUM(D46)</f>
        <v>36737399.999999993</v>
      </c>
    </row>
    <row r="46" spans="2:4">
      <c r="B46" s="27" t="s">
        <v>34</v>
      </c>
      <c r="C46" s="32"/>
      <c r="D46" s="19">
        <v>36737399.999999993</v>
      </c>
    </row>
    <row r="47" spans="2:4" ht="9" customHeight="1">
      <c r="B47" s="27"/>
      <c r="C47" s="32"/>
      <c r="D47" s="26"/>
    </row>
    <row r="48" spans="2:4">
      <c r="B48" s="34" t="s">
        <v>35</v>
      </c>
      <c r="C48" s="36"/>
      <c r="D48" s="22">
        <f>SUM(D49:D50)</f>
        <v>212909514.48000002</v>
      </c>
    </row>
    <row r="49" spans="2:5">
      <c r="B49" s="27" t="s">
        <v>36</v>
      </c>
      <c r="C49" s="32"/>
      <c r="D49" s="19">
        <v>196325978.35000002</v>
      </c>
      <c r="E49" s="37"/>
    </row>
    <row r="50" spans="2:5">
      <c r="B50" s="27" t="s">
        <v>37</v>
      </c>
      <c r="C50" s="32"/>
      <c r="D50" s="19">
        <v>16583536.130000006</v>
      </c>
    </row>
    <row r="51" spans="2:5" ht="9" customHeight="1">
      <c r="B51" s="27"/>
      <c r="C51" s="32"/>
      <c r="D51" s="26"/>
    </row>
    <row r="52" spans="2:5">
      <c r="B52" s="34" t="s">
        <v>38</v>
      </c>
      <c r="C52" s="34"/>
      <c r="D52" s="22">
        <f>SUM(D53)</f>
        <v>0</v>
      </c>
    </row>
    <row r="53" spans="2:5">
      <c r="B53" s="27" t="s">
        <v>39</v>
      </c>
      <c r="C53" s="28"/>
      <c r="D53" s="19">
        <v>0</v>
      </c>
    </row>
    <row r="54" spans="2:5" ht="9" customHeight="1">
      <c r="B54" s="27"/>
      <c r="C54" s="28"/>
      <c r="D54" s="26"/>
    </row>
    <row r="55" spans="2:5">
      <c r="B55" s="34" t="s">
        <v>40</v>
      </c>
      <c r="C55" s="34"/>
      <c r="D55" s="22">
        <f>SUM(D56:D57)</f>
        <v>-1681228.1799999997</v>
      </c>
    </row>
    <row r="56" spans="2:5">
      <c r="B56" s="27" t="s">
        <v>41</v>
      </c>
      <c r="C56" s="34"/>
      <c r="D56" s="19">
        <v>-1680240.9099999997</v>
      </c>
    </row>
    <row r="57" spans="2:5">
      <c r="B57" s="27" t="s">
        <v>42</v>
      </c>
      <c r="C57" s="28"/>
      <c r="D57" s="19">
        <v>-987.27</v>
      </c>
    </row>
    <row r="58" spans="2:5" ht="9" customHeight="1">
      <c r="B58" s="28"/>
      <c r="C58" s="28"/>
      <c r="D58" s="26"/>
    </row>
    <row r="59" spans="2:5">
      <c r="B59" s="34" t="s">
        <v>43</v>
      </c>
      <c r="C59" s="28"/>
      <c r="D59" s="22">
        <f>+D43+D45+D48+D52+D55</f>
        <v>394915286.30000001</v>
      </c>
    </row>
    <row r="60" spans="2:5" ht="16.5" customHeight="1" thickBot="1">
      <c r="B60" s="38" t="s">
        <v>44</v>
      </c>
      <c r="C60" s="28"/>
      <c r="D60" s="39">
        <f>+D38+D59+D40</f>
        <v>3875742411.4800005</v>
      </c>
    </row>
    <row r="61" spans="2:5" ht="15.75" thickTop="1" thickBot="1">
      <c r="B61" s="40"/>
      <c r="C61" s="40"/>
      <c r="D61" s="41"/>
    </row>
    <row r="62" spans="2:5" ht="15" thickTop="1">
      <c r="D62" s="4"/>
    </row>
    <row r="63" spans="2:5">
      <c r="B63" s="42"/>
      <c r="C63" s="42"/>
      <c r="D63" s="43"/>
    </row>
    <row r="64" spans="2:5" ht="15">
      <c r="C64" s="44"/>
      <c r="D64" s="45"/>
    </row>
    <row r="65" spans="2:4" ht="15">
      <c r="B65" s="46" t="s">
        <v>45</v>
      </c>
      <c r="C65" s="47" t="s">
        <v>47</v>
      </c>
      <c r="D65" s="47"/>
    </row>
    <row r="66" spans="2:4" ht="15">
      <c r="B66" s="46" t="s">
        <v>46</v>
      </c>
      <c r="C66" s="47" t="s">
        <v>48</v>
      </c>
      <c r="D66" s="47"/>
    </row>
  </sheetData>
  <mergeCells count="2">
    <mergeCell ref="C65:D65"/>
    <mergeCell ref="C66:D66"/>
  </mergeCells>
  <printOptions horizontalCentered="1"/>
  <pageMargins left="0.70866141732283472" right="0.53" top="0.44" bottom="0.36" header="0.31496062992125984" footer="0.31496062992125984"/>
  <pageSetup paperSize="9" scale="92" orientation="portrait" r:id="rId1"/>
  <colBreaks count="1" manualBreakCount="1">
    <brk id="4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53104-D835-468F-8D99-3B3D3FA86ECE}">
  <sheetPr>
    <tabColor rgb="FFC00000"/>
    <pageSetUpPr fitToPage="1"/>
  </sheetPr>
  <dimension ref="A1:J65"/>
  <sheetViews>
    <sheetView showGridLines="0" zoomScaleNormal="100" workbookViewId="0">
      <selection activeCell="B5" sqref="B5"/>
    </sheetView>
  </sheetViews>
  <sheetFormatPr baseColWidth="10" defaultColWidth="8.88671875" defaultRowHeight="14.25"/>
  <cols>
    <col min="1" max="1" width="2.33203125" style="4" customWidth="1"/>
    <col min="2" max="2" width="35.21875" style="4" customWidth="1"/>
    <col min="3" max="3" width="21.77734375" style="4" customWidth="1"/>
    <col min="4" max="4" width="19.109375" style="75" customWidth="1"/>
    <col min="5" max="5" width="8.88671875" style="4"/>
    <col min="6" max="6" width="14.33203125" style="37" customWidth="1"/>
    <col min="7" max="16384" width="8.88671875" style="4"/>
  </cols>
  <sheetData>
    <row r="1" spans="1:10" ht="15.75">
      <c r="B1" s="1" t="s">
        <v>49</v>
      </c>
      <c r="C1" s="5"/>
      <c r="D1" s="49"/>
      <c r="E1" s="2"/>
    </row>
    <row r="2" spans="1:10" ht="15.75">
      <c r="B2" s="1" t="s">
        <v>1</v>
      </c>
      <c r="C2" s="5"/>
      <c r="D2" s="49"/>
      <c r="E2" s="2"/>
    </row>
    <row r="3" spans="1:10" ht="15">
      <c r="B3" s="5" t="s">
        <v>2</v>
      </c>
      <c r="C3" s="5"/>
      <c r="D3" s="49"/>
      <c r="E3" s="2"/>
    </row>
    <row r="4" spans="1:10" ht="15.75">
      <c r="B4" s="50" t="s">
        <v>50</v>
      </c>
      <c r="C4" s="50"/>
      <c r="D4" s="50"/>
      <c r="E4" s="51"/>
      <c r="F4" s="52"/>
      <c r="G4" s="51"/>
      <c r="H4" s="51"/>
      <c r="I4" s="51"/>
      <c r="J4" s="51"/>
    </row>
    <row r="5" spans="1:10" ht="15">
      <c r="B5" s="53" t="s">
        <v>82</v>
      </c>
      <c r="C5" s="53"/>
      <c r="D5" s="53"/>
      <c r="E5" s="2"/>
    </row>
    <row r="6" spans="1:10" ht="15">
      <c r="B6" s="54" t="s">
        <v>81</v>
      </c>
      <c r="C6" s="54"/>
      <c r="D6" s="54"/>
      <c r="E6" s="2"/>
    </row>
    <row r="7" spans="1:10" ht="3.75" customHeight="1" thickBot="1">
      <c r="B7" s="10"/>
      <c r="C7" s="10"/>
      <c r="D7" s="55"/>
      <c r="E7" s="2"/>
    </row>
    <row r="8" spans="1:10">
      <c r="A8" s="2"/>
      <c r="B8" s="2"/>
      <c r="C8" s="2" t="s">
        <v>51</v>
      </c>
      <c r="D8" s="56"/>
      <c r="E8" s="2"/>
    </row>
    <row r="9" spans="1:10" s="57" customFormat="1" ht="15">
      <c r="B9" s="58" t="s">
        <v>52</v>
      </c>
      <c r="D9" s="59">
        <f>SUM(D10:D13)</f>
        <v>103951605.74999999</v>
      </c>
      <c r="F9" s="60"/>
    </row>
    <row r="10" spans="1:10" s="57" customFormat="1">
      <c r="B10" s="61" t="s">
        <v>53</v>
      </c>
      <c r="C10" s="61"/>
      <c r="D10" s="62">
        <v>2359043.9300000002</v>
      </c>
      <c r="F10" s="60"/>
    </row>
    <row r="11" spans="1:10" s="57" customFormat="1">
      <c r="B11" s="61" t="s">
        <v>54</v>
      </c>
      <c r="D11" s="63">
        <v>9926600.7799999993</v>
      </c>
      <c r="F11" s="60"/>
    </row>
    <row r="12" spans="1:10" s="57" customFormat="1">
      <c r="B12" s="61" t="s">
        <v>55</v>
      </c>
      <c r="D12" s="63">
        <v>91613760.189999998</v>
      </c>
      <c r="F12" s="60"/>
    </row>
    <row r="13" spans="1:10" s="57" customFormat="1">
      <c r="B13" s="61" t="s">
        <v>56</v>
      </c>
      <c r="D13" s="63">
        <v>52200.85</v>
      </c>
      <c r="F13" s="60"/>
    </row>
    <row r="14" spans="1:10" s="57" customFormat="1" ht="9" customHeight="1">
      <c r="B14" s="61"/>
      <c r="D14" s="62"/>
      <c r="F14" s="60"/>
    </row>
    <row r="15" spans="1:10" s="57" customFormat="1" ht="15">
      <c r="B15" s="58" t="s">
        <v>57</v>
      </c>
      <c r="D15" s="59">
        <f>SUM(D16:D20)</f>
        <v>-37096295.249999993</v>
      </c>
      <c r="F15" s="60"/>
    </row>
    <row r="16" spans="1:10" s="57" customFormat="1">
      <c r="B16" s="61" t="s">
        <v>21</v>
      </c>
      <c r="D16" s="64">
        <v>-26281618.09</v>
      </c>
      <c r="F16" s="60"/>
    </row>
    <row r="17" spans="2:6" s="57" customFormat="1">
      <c r="B17" s="61" t="s">
        <v>58</v>
      </c>
      <c r="D17" s="65">
        <v>0</v>
      </c>
      <c r="F17" s="60"/>
    </row>
    <row r="18" spans="2:6" s="57" customFormat="1">
      <c r="B18" s="61" t="s">
        <v>24</v>
      </c>
      <c r="D18" s="65">
        <v>-3420311.54</v>
      </c>
      <c r="F18" s="60"/>
    </row>
    <row r="19" spans="2:6" s="57" customFormat="1">
      <c r="B19" s="61" t="s">
        <v>23</v>
      </c>
      <c r="D19" s="65">
        <v>-7073690.71</v>
      </c>
      <c r="F19" s="60"/>
    </row>
    <row r="20" spans="2:6" s="57" customFormat="1">
      <c r="B20" s="61" t="s">
        <v>59</v>
      </c>
      <c r="D20" s="65">
        <v>-320674.91000000003</v>
      </c>
      <c r="F20" s="60"/>
    </row>
    <row r="21" spans="2:6" s="57" customFormat="1" ht="9" customHeight="1">
      <c r="B21" s="61"/>
      <c r="D21" s="64"/>
      <c r="F21" s="60"/>
    </row>
    <row r="22" spans="2:6" s="57" customFormat="1" ht="15">
      <c r="B22" s="58" t="s">
        <v>60</v>
      </c>
      <c r="D22" s="59">
        <f>+D9+D15</f>
        <v>66855310.499999993</v>
      </c>
      <c r="F22" s="60"/>
    </row>
    <row r="23" spans="2:6" s="57" customFormat="1" ht="6.75" customHeight="1">
      <c r="D23" s="65"/>
      <c r="F23" s="60"/>
    </row>
    <row r="24" spans="2:6" s="57" customFormat="1" ht="28.5" customHeight="1">
      <c r="B24" s="66" t="s">
        <v>83</v>
      </c>
      <c r="C24" s="66"/>
      <c r="D24" s="65">
        <v>-191.91</v>
      </c>
      <c r="F24" s="60"/>
    </row>
    <row r="25" spans="2:6" s="57" customFormat="1" ht="28.5" customHeight="1">
      <c r="B25" s="66" t="s">
        <v>84</v>
      </c>
      <c r="C25" s="66"/>
      <c r="D25" s="65">
        <v>-14824545.949999999</v>
      </c>
      <c r="F25" s="60"/>
    </row>
    <row r="26" spans="2:6" s="57" customFormat="1" ht="28.5" customHeight="1">
      <c r="B26" s="66" t="s">
        <v>85</v>
      </c>
      <c r="C26" s="66"/>
      <c r="D26" s="65">
        <v>207909.05</v>
      </c>
      <c r="F26" s="60"/>
    </row>
    <row r="27" spans="2:6" s="57" customFormat="1" ht="9" customHeight="1">
      <c r="B27" s="67"/>
      <c r="D27" s="64"/>
      <c r="F27" s="60"/>
    </row>
    <row r="28" spans="2:6" s="57" customFormat="1" ht="30">
      <c r="B28" s="68" t="s">
        <v>61</v>
      </c>
      <c r="D28" s="59">
        <f>SUM(D22:D27)</f>
        <v>52238481.689999998</v>
      </c>
      <c r="F28" s="60"/>
    </row>
    <row r="29" spans="2:6" s="57" customFormat="1" ht="6.75" customHeight="1">
      <c r="D29" s="65"/>
      <c r="F29" s="60"/>
    </row>
    <row r="30" spans="2:6" s="57" customFormat="1">
      <c r="B30" s="61" t="s">
        <v>62</v>
      </c>
      <c r="D30" s="65">
        <v>33565410.960000001</v>
      </c>
      <c r="F30" s="60"/>
    </row>
    <row r="31" spans="2:6" s="57" customFormat="1">
      <c r="B31" s="61" t="s">
        <v>63</v>
      </c>
      <c r="D31" s="65">
        <v>-7847302.6299999999</v>
      </c>
      <c r="F31" s="60"/>
    </row>
    <row r="32" spans="2:6" s="57" customFormat="1" ht="6.75" customHeight="1">
      <c r="B32" s="61"/>
      <c r="D32" s="64"/>
      <c r="F32" s="60"/>
    </row>
    <row r="33" spans="2:6" s="57" customFormat="1" ht="15">
      <c r="B33" s="58" t="s">
        <v>64</v>
      </c>
      <c r="D33" s="59">
        <f>SUM(D30:D32)</f>
        <v>25718108.330000002</v>
      </c>
      <c r="F33" s="60"/>
    </row>
    <row r="34" spans="2:6" s="57" customFormat="1" ht="6.75" customHeight="1">
      <c r="D34" s="65"/>
      <c r="F34" s="60"/>
    </row>
    <row r="35" spans="2:6" s="57" customFormat="1" ht="28.5" customHeight="1">
      <c r="B35" s="66" t="s">
        <v>65</v>
      </c>
      <c r="C35" s="66"/>
      <c r="D35" s="65">
        <v>-49469.15</v>
      </c>
      <c r="F35" s="60"/>
    </row>
    <row r="36" spans="2:6" s="57" customFormat="1">
      <c r="B36" s="66" t="s">
        <v>86</v>
      </c>
      <c r="C36" s="66"/>
      <c r="D36" s="65">
        <v>-7025.98</v>
      </c>
      <c r="F36" s="60"/>
    </row>
    <row r="37" spans="2:6" s="57" customFormat="1">
      <c r="B37" s="67" t="s">
        <v>66</v>
      </c>
      <c r="D37" s="65">
        <v>9747309.6099999994</v>
      </c>
      <c r="F37" s="60"/>
    </row>
    <row r="38" spans="2:6" s="57" customFormat="1" ht="6.75" customHeight="1">
      <c r="D38" s="64"/>
      <c r="F38" s="60"/>
    </row>
    <row r="39" spans="2:6" s="57" customFormat="1" ht="15">
      <c r="B39" s="58" t="s">
        <v>67</v>
      </c>
      <c r="D39" s="59">
        <f>+D28+D33+D36+D37+D35</f>
        <v>87647404.499999985</v>
      </c>
      <c r="F39" s="60"/>
    </row>
    <row r="40" spans="2:6" s="57" customFormat="1" ht="12" customHeight="1">
      <c r="D40" s="64"/>
      <c r="F40" s="60"/>
    </row>
    <row r="41" spans="2:6" s="57" customFormat="1" ht="15">
      <c r="B41" s="58" t="s">
        <v>68</v>
      </c>
      <c r="D41" s="59">
        <f>SUM(D42:D45)</f>
        <v>-65190906.350000009</v>
      </c>
      <c r="F41" s="60"/>
    </row>
    <row r="42" spans="2:6" s="57" customFormat="1">
      <c r="B42" s="61" t="s">
        <v>69</v>
      </c>
      <c r="D42" s="64">
        <v>-17379613.25</v>
      </c>
      <c r="F42" s="60"/>
    </row>
    <row r="43" spans="2:6" s="57" customFormat="1">
      <c r="B43" s="61" t="s">
        <v>70</v>
      </c>
      <c r="D43" s="65">
        <v>-35455841.390000008</v>
      </c>
      <c r="F43" s="60"/>
    </row>
    <row r="44" spans="2:6" s="57" customFormat="1">
      <c r="B44" s="61" t="s">
        <v>71</v>
      </c>
      <c r="D44" s="65">
        <v>-5294290.1899999995</v>
      </c>
      <c r="F44" s="60"/>
    </row>
    <row r="45" spans="2:6" s="57" customFormat="1">
      <c r="B45" s="61" t="s">
        <v>72</v>
      </c>
      <c r="D45" s="65">
        <v>-7061161.5199999996</v>
      </c>
      <c r="F45" s="60"/>
    </row>
    <row r="46" spans="2:6" s="57" customFormat="1" ht="8.25" customHeight="1">
      <c r="B46" s="61"/>
      <c r="D46" s="64"/>
      <c r="F46" s="60"/>
    </row>
    <row r="47" spans="2:6" s="57" customFormat="1" ht="15">
      <c r="B47" s="58" t="s">
        <v>73</v>
      </c>
      <c r="D47" s="59">
        <f>+D39+D41</f>
        <v>22456498.149999976</v>
      </c>
      <c r="F47" s="60"/>
    </row>
    <row r="48" spans="2:6" s="57" customFormat="1" ht="6.75" customHeight="1">
      <c r="D48" s="65"/>
      <c r="F48" s="60"/>
    </row>
    <row r="49" spans="2:6" s="57" customFormat="1">
      <c r="B49" s="61" t="s">
        <v>74</v>
      </c>
      <c r="D49" s="65">
        <v>-5872962.0200000005</v>
      </c>
      <c r="F49" s="60"/>
    </row>
    <row r="50" spans="2:6" s="57" customFormat="1" ht="6.75" customHeight="1">
      <c r="D50" s="64"/>
      <c r="F50" s="60"/>
    </row>
    <row r="51" spans="2:6" s="57" customFormat="1" ht="15.75" thickBot="1">
      <c r="B51" s="58" t="s">
        <v>87</v>
      </c>
      <c r="D51" s="69">
        <f>SUM(D47:D50)</f>
        <v>16583536.129999977</v>
      </c>
      <c r="F51" s="60"/>
    </row>
    <row r="52" spans="2:6" s="57" customFormat="1" ht="7.5" customHeight="1" thickTop="1">
      <c r="D52" s="70"/>
      <c r="F52" s="60"/>
    </row>
    <row r="53" spans="2:6" s="57" customFormat="1" ht="15" customHeight="1">
      <c r="B53" s="58" t="s">
        <v>75</v>
      </c>
      <c r="D53" s="71">
        <f>SUM(D54:D56)</f>
        <v>157185.41999999998</v>
      </c>
      <c r="F53" s="60"/>
    </row>
    <row r="54" spans="2:6" s="57" customFormat="1" ht="15" customHeight="1">
      <c r="B54" s="72" t="s">
        <v>76</v>
      </c>
      <c r="D54" s="70"/>
      <c r="F54" s="60"/>
    </row>
    <row r="55" spans="2:6" s="57" customFormat="1" ht="29.25" customHeight="1">
      <c r="B55" s="73" t="s">
        <v>77</v>
      </c>
      <c r="C55" s="73"/>
      <c r="D55" s="70">
        <v>224550.61</v>
      </c>
      <c r="F55" s="60"/>
    </row>
    <row r="56" spans="2:6" s="57" customFormat="1" ht="14.25" customHeight="1">
      <c r="B56" s="73" t="s">
        <v>78</v>
      </c>
      <c r="C56" s="73"/>
      <c r="D56" s="70">
        <v>-67365.19</v>
      </c>
      <c r="F56" s="60"/>
    </row>
    <row r="57" spans="2:6" s="57" customFormat="1" ht="15" customHeight="1" thickBot="1">
      <c r="B57" s="72" t="s">
        <v>79</v>
      </c>
      <c r="D57" s="74">
        <f>+D51+D53</f>
        <v>16740721.549999977</v>
      </c>
      <c r="F57" s="60"/>
    </row>
    <row r="58" spans="2:6" s="57" customFormat="1" ht="7.5" customHeight="1" thickTop="1" thickBot="1">
      <c r="B58" s="40"/>
      <c r="C58" s="40"/>
      <c r="D58" s="40"/>
      <c r="F58" s="60"/>
    </row>
    <row r="59" spans="2:6" ht="15" thickTop="1"/>
    <row r="62" spans="2:6" ht="15">
      <c r="C62" s="44"/>
      <c r="D62" s="45"/>
    </row>
    <row r="63" spans="2:6" ht="15">
      <c r="B63" s="46" t="s">
        <v>45</v>
      </c>
      <c r="C63" s="47" t="s">
        <v>47</v>
      </c>
      <c r="D63" s="47"/>
    </row>
    <row r="64" spans="2:6" ht="15">
      <c r="B64" s="46" t="s">
        <v>46</v>
      </c>
      <c r="C64" s="47" t="s">
        <v>48</v>
      </c>
      <c r="D64" s="47"/>
    </row>
    <row r="65" spans="2:4" ht="15">
      <c r="B65" s="44"/>
      <c r="C65" s="44"/>
      <c r="D65" s="45"/>
    </row>
  </sheetData>
  <mergeCells count="9">
    <mergeCell ref="B36:C36"/>
    <mergeCell ref="B55:C55"/>
    <mergeCell ref="B56:C56"/>
    <mergeCell ref="C63:D63"/>
    <mergeCell ref="C64:D64"/>
    <mergeCell ref="B24:C24"/>
    <mergeCell ref="B25:C25"/>
    <mergeCell ref="B26:C26"/>
    <mergeCell ref="B35:C35"/>
  </mergeCells>
  <printOptions horizontalCentered="1"/>
  <pageMargins left="0.70866141732283472" right="0.70866141732283472" top="0.43307086614173229" bottom="0.35433070866141736" header="0.31496062992125984" footer="0.31496062992125984"/>
  <pageSetup scale="77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01-BG</vt:lpstr>
      <vt:lpstr>01-ER</vt:lpstr>
      <vt:lpstr>'01-BG'!Área_de_impresión</vt:lpstr>
      <vt:lpstr>'01-ER'!Área_de_impresión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2025-05-30T21:50:19Z</dcterms:created>
  <dcterms:modified xsi:type="dcterms:W3CDTF">2025-05-30T21:57:48Z</dcterms:modified>
</cp:coreProperties>
</file>