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5\02. IFG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7" i="1"/>
  <c r="C23" i="1"/>
  <c r="C23" i="2" l="1"/>
  <c r="D19" i="2"/>
  <c r="C16" i="2"/>
  <c r="C11" i="2"/>
  <c r="C14" i="2" s="1"/>
  <c r="C34" i="1"/>
  <c r="C18" i="1"/>
  <c r="C12" i="1"/>
  <c r="C19" i="2" l="1"/>
  <c r="C21" i="2" s="1"/>
  <c r="C43" i="2" s="1"/>
  <c r="C36" i="1"/>
  <c r="C37" i="1" s="1"/>
  <c r="D11" i="2"/>
  <c r="D14" i="2" s="1"/>
  <c r="D18" i="1" l="1"/>
  <c r="D12" i="1"/>
  <c r="D24" i="2" l="1"/>
  <c r="D30" i="1"/>
  <c r="D27" i="1"/>
  <c r="D23" i="1"/>
  <c r="D34" i="1" l="1"/>
  <c r="D16" i="2"/>
  <c r="D32" i="2"/>
  <c r="D23" i="2" s="1"/>
  <c r="D36" i="1" l="1"/>
  <c r="D37" i="1" l="1"/>
  <c r="D21" i="2" l="1"/>
  <c r="D43" i="2" l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<sst xmlns="http://schemas.openxmlformats.org/spreadsheetml/2006/main" count="80" uniqueCount="72">
  <si>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</si>
  <si>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</si>
  <si>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</si>
  <si>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</si>
  <si>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</si>
  <si>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</si>
  <si>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</si>
  <si>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</si>
  <si>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</si>
  <si>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</si>
  <si>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</si>
  <si>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</si>
  <si>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</si>
  <si>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</si>
  <si>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</si>
  <si>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</si>
  <si>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</si>
  <si>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</si>
  <si>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</si>
  <si>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</si>
  <si>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</si>
  <si>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</si>
  <si>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</si>
  <si>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</si>
  <si>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</si>
  <si>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</si>
  <si>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</si>
  <si>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</si>
  <si>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</si>
  <si>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</si>
  <si>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</si>
  <si>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</si>
  <si>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</si>
  <si>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</si>
  <si>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</si>
  <si>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</si>
  <si>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</si>
  <si>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</si>
  <si>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</si>
  <si>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</si>
  <si>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</si>
  <si>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</si>
  <si>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</si>
  <si>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</si>
  <si>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</si>
  <si>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</si>
  <si>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</si>
  <si>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</si>
  <si>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</si>
  <si>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</si>
  <si>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</si>
  <si>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</si>
  <si>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</si>
  <si>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</si>
  <si>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</si>
  <si>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</si>
  <si>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</si>
  <si>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</si>
  <si>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</si>
  <si>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</si>
  <si>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</si>
  <si>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</si>
  <si>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</si>
  <si>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</si>
  <si>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</si>
  <si>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</si>
  <si>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INVERSIONES FINANCIERAS GRUPO CUSCATLAN, S.A.</t>
  </si>
  <si>
    <t>Saldos al 31 de mayo de 2025 y 2024</t>
  </si>
  <si>
    <t>Ricardo Ernesto Mejía Reinoza</t>
  </si>
  <si>
    <t>Del 1 de enero al 31 de mayo de 2025 y 2024</t>
  </si>
  <si>
    <t>Estados de Situación Financiera Separados</t>
  </si>
  <si>
    <t>Estados de Resultados Integrales Separados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</si>
</sst>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u/>
      <sz val="1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left" indent="1"/>
    </xf>
    <xf numFmtId="0" fontId="8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3"/>
    </xf>
    <xf numFmtId="0" fontId="6" fillId="5" borderId="0" xfId="0" applyFont="1" applyFill="1"/>
    <xf numFmtId="0" fontId="6" fillId="0" borderId="0" xfId="0" applyFont="1" applyFill="1"/>
    <xf numFmtId="0" fontId="7" fillId="4" borderId="0" xfId="0" applyFont="1" applyFill="1"/>
    <xf numFmtId="0" fontId="8" fillId="0" borderId="0" xfId="0" applyFont="1" applyAlignment="1">
      <alignment horizontal="left" indent="1"/>
    </xf>
    <xf numFmtId="0" fontId="6" fillId="4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6" fillId="4" borderId="0" xfId="0" applyFont="1" applyFill="1" applyAlignment="1">
      <alignment horizontal="left" indent="1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wrapText="1"/>
    </xf>
    <xf numFmtId="0" fontId="6" fillId="3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0" borderId="0" xfId="0" applyFont="1" applyFill="1"/>
    <xf numFmtId="49" fontId="11" fillId="0" borderId="0" xfId="0" quotePrefix="1" applyNumberFormat="1" applyFont="1" applyFill="1" applyAlignment="1">
      <alignment horizontal="center"/>
    </xf>
    <xf numFmtId="0" fontId="8" fillId="4" borderId="0" xfId="0" applyFont="1" applyFill="1"/>
    <xf numFmtId="164" fontId="6" fillId="0" borderId="0" xfId="0" applyNumberFormat="1" applyFont="1" applyFill="1"/>
    <xf numFmtId="164" fontId="9" fillId="2" borderId="0" xfId="0" applyNumberFormat="1" applyFont="1" applyFill="1"/>
    <xf numFmtId="164" fontId="8" fillId="0" borderId="0" xfId="0" applyNumberFormat="1" applyFont="1"/>
    <xf numFmtId="164" fontId="8" fillId="4" borderId="0" xfId="0" applyNumberFormat="1" applyFont="1" applyFill="1"/>
    <xf numFmtId="164" fontId="6" fillId="0" borderId="0" xfId="0" applyNumberFormat="1" applyFont="1"/>
    <xf numFmtId="164" fontId="6" fillId="5" borderId="0" xfId="0" applyNumberFormat="1" applyFont="1" applyFill="1"/>
    <xf numFmtId="0" fontId="8" fillId="0" borderId="0" xfId="0" applyFont="1" applyFill="1"/>
    <xf numFmtId="165" fontId="8" fillId="0" borderId="0" xfId="1" applyNumberFormat="1" applyFont="1"/>
    <xf numFmtId="43" fontId="8" fillId="0" borderId="0" xfId="0" applyNumberFormat="1" applyFont="1" applyFill="1"/>
    <xf numFmtId="43" fontId="12" fillId="0" borderId="0" xfId="0" applyNumberFormat="1" applyFont="1" applyFill="1"/>
    <xf numFmtId="43" fontId="12" fillId="0" borderId="0" xfId="0" applyNumberFormat="1" applyFont="1" applyFill="1" applyAlignment="1">
      <alignment horizontal="left"/>
    </xf>
    <xf numFmtId="43" fontId="12" fillId="0" borderId="0" xfId="0" applyNumberFormat="1" applyFont="1" applyFill="1" applyAlignment="1"/>
    <xf numFmtId="43" fontId="8" fillId="0" borderId="0" xfId="0" applyNumberFormat="1" applyFont="1" applyFill="1" applyAlignment="1"/>
    <xf numFmtId="164" fontId="6" fillId="4" borderId="0" xfId="0" applyNumberFormat="1" applyFont="1" applyFill="1"/>
    <xf numFmtId="165" fontId="12" fillId="0" borderId="0" xfId="1" applyNumberFormat="1" applyFont="1"/>
    <xf numFmtId="164" fontId="6" fillId="3" borderId="0" xfId="0" applyNumberFormat="1" applyFont="1" applyFill="1"/>
    <xf numFmtId="40" fontId="8" fillId="0" borderId="0" xfId="0" applyNumberFormat="1" applyFont="1"/>
    <xf numFmtId="43" fontId="12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left"/>
    </xf>
    <xf numFmtId="43" fontId="12" fillId="0" borderId="0" xfId="0" applyNumberFormat="1" applyFont="1" applyFill="1" applyAlignment="1">
      <alignment horizontal="center"/>
    </xf>
    <xf numFmtId="43" fontId="8" fillId="0" borderId="0" xfId="1" applyFont="1"/>
    <xf numFmtId="0" fontId="6" fillId="0" borderId="0" xfId="0" applyFont="1" applyAlignment="1">
      <alignment horizontal="right" indent="3"/>
    </xf>
    <xf numFmtId="40" fontId="6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56"/>
  <sheetViews>
    <sheetView showGridLines="0" tabSelected="1" view="pageBreakPreview" zoomScale="81" zoomScaleNormal="85" zoomScaleSheetLayoutView="81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C30" sqref="C30"/>
    </sheetView>
  </sheetViews>
  <sheetFormatPr baseColWidth="10" defaultRowHeight="13.8" outlineLevelRow="1" x14ac:dyDescent="0.25"/>
  <cols>
    <col min="1" max="1" width="3.6640625" style="5" customWidth="1"/>
    <col min="2" max="2" width="65" style="5" customWidth="1"/>
    <col min="3" max="3" width="16.6640625" style="5" customWidth="1"/>
    <col min="4" max="4" width="16.6640625" style="5" bestFit="1" customWidth="1"/>
    <col min="5" max="16384" width="11.5546875" style="5"/>
  </cols>
  <sheetData>
    <row r="1" spans="2:4" ht="17.399999999999999" x14ac:dyDescent="0.3">
      <c r="B1" s="1" t="s">
        <v>66</v>
      </c>
    </row>
    <row r="2" spans="2:4" ht="15.6" x14ac:dyDescent="0.3">
      <c r="B2" s="2" t="s">
        <v>70</v>
      </c>
    </row>
    <row r="3" spans="2:4" ht="15.6" x14ac:dyDescent="0.3">
      <c r="B3" s="2" t="s">
        <v>67</v>
      </c>
    </row>
    <row r="4" spans="2:4" x14ac:dyDescent="0.25">
      <c r="B4" s="3" t="s">
        <v>52</v>
      </c>
    </row>
    <row r="5" spans="2:4" x14ac:dyDescent="0.25">
      <c r="B5" s="3"/>
    </row>
    <row r="6" spans="2:4" x14ac:dyDescent="0.25">
      <c r="C6" s="21">
        <v>2025</v>
      </c>
      <c r="D6" s="21">
        <v>2024</v>
      </c>
    </row>
    <row r="7" spans="2:4" x14ac:dyDescent="0.25">
      <c r="B7" s="11" t="s">
        <v>0</v>
      </c>
      <c r="C7" s="22"/>
      <c r="D7" s="22"/>
    </row>
    <row r="8" spans="2:4" x14ac:dyDescent="0.25">
      <c r="B8" s="4" t="s">
        <v>2</v>
      </c>
      <c r="C8" s="23">
        <v>881.5</v>
      </c>
      <c r="D8" s="23">
        <v>844.9</v>
      </c>
    </row>
    <row r="9" spans="2:4" x14ac:dyDescent="0.25">
      <c r="B9" s="4" t="s">
        <v>3</v>
      </c>
      <c r="C9" s="23">
        <v>69.7</v>
      </c>
      <c r="D9" s="23">
        <v>67.400000000000006</v>
      </c>
    </row>
    <row r="10" spans="2:4" x14ac:dyDescent="0.25">
      <c r="B10" s="4" t="s">
        <v>4</v>
      </c>
      <c r="C10" s="23">
        <v>422982.1</v>
      </c>
      <c r="D10" s="23">
        <v>382726.1</v>
      </c>
    </row>
    <row r="11" spans="2:4" x14ac:dyDescent="0.25">
      <c r="B11" s="4" t="s">
        <v>5</v>
      </c>
      <c r="C11" s="23">
        <v>93.1</v>
      </c>
      <c r="D11" s="23">
        <v>92.2</v>
      </c>
    </row>
    <row r="12" spans="2:4" x14ac:dyDescent="0.25">
      <c r="B12" s="6" t="s">
        <v>6</v>
      </c>
      <c r="C12" s="24">
        <f>C8+C9+C10+C11</f>
        <v>424026.39999999997</v>
      </c>
      <c r="D12" s="24">
        <f>D8+D9+D10+D11</f>
        <v>383730.6</v>
      </c>
    </row>
    <row r="13" spans="2:4" x14ac:dyDescent="0.25">
      <c r="C13" s="25"/>
      <c r="D13" s="25"/>
    </row>
    <row r="14" spans="2:4" x14ac:dyDescent="0.25">
      <c r="B14" s="11" t="s">
        <v>1</v>
      </c>
      <c r="C14" s="26"/>
      <c r="D14" s="26"/>
    </row>
    <row r="15" spans="2:4" x14ac:dyDescent="0.25">
      <c r="B15" s="4" t="s">
        <v>7</v>
      </c>
      <c r="C15" s="27">
        <v>2.4</v>
      </c>
      <c r="D15" s="27">
        <v>1.5</v>
      </c>
    </row>
    <row r="16" spans="2:4" hidden="1" x14ac:dyDescent="0.25">
      <c r="B16" s="4" t="s">
        <v>8</v>
      </c>
      <c r="C16" s="27"/>
      <c r="D16" s="27">
        <v>0</v>
      </c>
    </row>
    <row r="17" spans="2:4" hidden="1" x14ac:dyDescent="0.25">
      <c r="B17" s="4" t="s">
        <v>9</v>
      </c>
      <c r="C17" s="27"/>
      <c r="D17" s="27">
        <v>0</v>
      </c>
    </row>
    <row r="18" spans="2:4" x14ac:dyDescent="0.25">
      <c r="B18" s="7" t="s">
        <v>10</v>
      </c>
      <c r="C18" s="24">
        <f>C15+C16+C17</f>
        <v>2.4</v>
      </c>
      <c r="D18" s="24">
        <f>D15+D16+D17</f>
        <v>1.5</v>
      </c>
    </row>
    <row r="19" spans="2:4" x14ac:dyDescent="0.25">
      <c r="C19" s="25"/>
      <c r="D19" s="25"/>
    </row>
    <row r="20" spans="2:4" x14ac:dyDescent="0.25">
      <c r="B20" s="19" t="s">
        <v>11</v>
      </c>
      <c r="C20" s="26"/>
      <c r="D20" s="26"/>
    </row>
    <row r="21" spans="2:4" x14ac:dyDescent="0.25">
      <c r="B21" s="4" t="s">
        <v>12</v>
      </c>
      <c r="C21" s="27">
        <v>211077.6</v>
      </c>
      <c r="D21" s="27">
        <v>211077.6</v>
      </c>
    </row>
    <row r="22" spans="2:4" x14ac:dyDescent="0.25">
      <c r="B22" s="4" t="s">
        <v>13</v>
      </c>
      <c r="C22" s="27">
        <v>107605</v>
      </c>
      <c r="D22" s="27">
        <v>103946.4</v>
      </c>
    </row>
    <row r="23" spans="2:4" x14ac:dyDescent="0.25">
      <c r="B23" s="4" t="s">
        <v>14</v>
      </c>
      <c r="C23" s="27">
        <f>C24+C25</f>
        <v>90943.5</v>
      </c>
      <c r="D23" s="27">
        <f>SUM(D24:D25)</f>
        <v>68705.100000000006</v>
      </c>
    </row>
    <row r="24" spans="2:4" outlineLevel="1" x14ac:dyDescent="0.25">
      <c r="B24" s="8" t="s">
        <v>15</v>
      </c>
      <c r="C24" s="26">
        <v>64124</v>
      </c>
      <c r="D24" s="26">
        <v>44926.400000000001</v>
      </c>
    </row>
    <row r="25" spans="2:4" outlineLevel="1" x14ac:dyDescent="0.25">
      <c r="B25" s="8" t="s">
        <v>16</v>
      </c>
      <c r="C25" s="26">
        <v>26819.5</v>
      </c>
      <c r="D25" s="26">
        <v>23778.7</v>
      </c>
    </row>
    <row r="26" spans="2:4" hidden="1" x14ac:dyDescent="0.25">
      <c r="B26" s="4" t="s">
        <v>17</v>
      </c>
      <c r="C26" s="27"/>
      <c r="D26" s="27">
        <v>0</v>
      </c>
    </row>
    <row r="27" spans="2:4" x14ac:dyDescent="0.25">
      <c r="B27" s="4" t="s">
        <v>18</v>
      </c>
      <c r="C27" s="27">
        <f>C28</f>
        <v>514.1</v>
      </c>
      <c r="D27" s="27">
        <f>SUM(D28:D29)</f>
        <v>0</v>
      </c>
    </row>
    <row r="28" spans="2:4" outlineLevel="1" x14ac:dyDescent="0.25">
      <c r="B28" s="8" t="s">
        <v>19</v>
      </c>
      <c r="C28" s="26">
        <v>514.1</v>
      </c>
      <c r="D28" s="26">
        <v>0</v>
      </c>
    </row>
    <row r="29" spans="2:4" hidden="1" outlineLevel="1" x14ac:dyDescent="0.25">
      <c r="B29" s="8" t="s">
        <v>20</v>
      </c>
      <c r="C29" s="26">
        <v>0</v>
      </c>
      <c r="D29" s="26">
        <v>0</v>
      </c>
    </row>
    <row r="30" spans="2:4" collapsed="1" x14ac:dyDescent="0.25">
      <c r="B30" s="4" t="s">
        <v>21</v>
      </c>
      <c r="C30" s="27">
        <f>C31</f>
        <v>13883.8</v>
      </c>
      <c r="D30" s="27">
        <f>SUM(D31:D32)</f>
        <v>0</v>
      </c>
    </row>
    <row r="31" spans="2:4" outlineLevel="1" x14ac:dyDescent="0.25">
      <c r="B31" s="8" t="s">
        <v>22</v>
      </c>
      <c r="C31" s="26">
        <v>13883.8</v>
      </c>
      <c r="D31" s="26">
        <v>0</v>
      </c>
    </row>
    <row r="32" spans="2:4" hidden="1" outlineLevel="1" x14ac:dyDescent="0.25">
      <c r="B32" s="8" t="s">
        <v>23</v>
      </c>
      <c r="C32" s="26">
        <v>0</v>
      </c>
      <c r="D32" s="26">
        <v>0</v>
      </c>
    </row>
    <row r="33" spans="2:5" hidden="1" x14ac:dyDescent="0.25">
      <c r="B33" s="4" t="s">
        <v>24</v>
      </c>
      <c r="C33" s="27"/>
      <c r="D33" s="27">
        <v>0</v>
      </c>
    </row>
    <row r="34" spans="2:5" x14ac:dyDescent="0.25">
      <c r="B34" s="9" t="s">
        <v>25</v>
      </c>
      <c r="C34" s="28">
        <f>C21+C22+C23+C26+C27+C30+C33</f>
        <v>424023.99999999994</v>
      </c>
      <c r="D34" s="28">
        <f>D21+D22+D23+D26+D27+D30+D33</f>
        <v>383729.1</v>
      </c>
    </row>
    <row r="35" spans="2:5" s="29" customFormat="1" ht="9" customHeight="1" x14ac:dyDescent="0.25">
      <c r="B35" s="10"/>
      <c r="C35" s="23"/>
      <c r="D35" s="23"/>
    </row>
    <row r="36" spans="2:5" x14ac:dyDescent="0.25">
      <c r="B36" s="6" t="s">
        <v>26</v>
      </c>
      <c r="C36" s="24">
        <f>C18+C34</f>
        <v>424026.39999999997</v>
      </c>
      <c r="D36" s="24">
        <f>D18+D34</f>
        <v>383730.6</v>
      </c>
    </row>
    <row r="37" spans="2:5" x14ac:dyDescent="0.25">
      <c r="C37" s="30">
        <f>C12-C36</f>
        <v>0</v>
      </c>
      <c r="D37" s="30">
        <f>D12-D36</f>
        <v>0</v>
      </c>
    </row>
    <row r="38" spans="2:5" x14ac:dyDescent="0.25">
      <c r="B38" s="31" t="s">
        <v>54</v>
      </c>
      <c r="C38" s="29"/>
      <c r="D38" s="29"/>
      <c r="E38" s="29"/>
    </row>
    <row r="39" spans="2:5" x14ac:dyDescent="0.25">
      <c r="B39" s="29"/>
      <c r="C39" s="29"/>
      <c r="D39" s="29"/>
      <c r="E39" s="29"/>
    </row>
    <row r="40" spans="2:5" x14ac:dyDescent="0.25">
      <c r="B40" s="29"/>
      <c r="C40" s="29"/>
      <c r="D40" s="29"/>
      <c r="E40" s="29"/>
    </row>
    <row r="41" spans="2:5" x14ac:dyDescent="0.25">
      <c r="B41" s="29"/>
      <c r="C41" s="31"/>
      <c r="D41" s="31"/>
      <c r="E41" s="31"/>
    </row>
    <row r="42" spans="2:5" x14ac:dyDescent="0.25">
      <c r="B42" s="31"/>
      <c r="C42" s="31"/>
      <c r="D42" s="31"/>
      <c r="E42" s="31"/>
    </row>
    <row r="43" spans="2:5" ht="15" x14ac:dyDescent="0.25">
      <c r="B43" s="41" t="s">
        <v>57</v>
      </c>
      <c r="C43" s="41"/>
      <c r="D43" s="41"/>
      <c r="E43" s="31"/>
    </row>
    <row r="44" spans="2:5" ht="15" x14ac:dyDescent="0.25">
      <c r="B44" s="41" t="s">
        <v>56</v>
      </c>
      <c r="C44" s="41"/>
      <c r="D44" s="41"/>
      <c r="E44" s="31"/>
    </row>
    <row r="45" spans="2:5" ht="15" x14ac:dyDescent="0.25">
      <c r="B45" s="32"/>
      <c r="C45" s="32"/>
      <c r="D45" s="32"/>
      <c r="E45" s="31"/>
    </row>
    <row r="46" spans="2:5" ht="15" x14ac:dyDescent="0.25">
      <c r="B46" s="32"/>
      <c r="C46" s="32"/>
      <c r="D46" s="32"/>
      <c r="E46" s="31"/>
    </row>
    <row r="47" spans="2:5" ht="15" x14ac:dyDescent="0.25">
      <c r="B47" s="33"/>
      <c r="C47" s="34"/>
      <c r="D47" s="34"/>
      <c r="E47" s="35"/>
    </row>
    <row r="48" spans="2:5" ht="15" x14ac:dyDescent="0.25">
      <c r="B48" s="33"/>
      <c r="C48" s="34"/>
      <c r="D48" s="34"/>
      <c r="E48" s="35"/>
    </row>
    <row r="49" spans="2:5" ht="15" x14ac:dyDescent="0.25">
      <c r="B49" s="42" t="s">
        <v>68</v>
      </c>
      <c r="C49" s="42"/>
      <c r="D49" s="42"/>
      <c r="E49" s="31"/>
    </row>
    <row r="50" spans="2:5" ht="15" x14ac:dyDescent="0.25">
      <c r="B50" s="42" t="s">
        <v>55</v>
      </c>
      <c r="C50" s="42"/>
      <c r="D50" s="42"/>
      <c r="E50" s="31"/>
    </row>
    <row r="51" spans="2:5" x14ac:dyDescent="0.25">
      <c r="B51" s="31"/>
      <c r="C51" s="31"/>
      <c r="D51" s="31"/>
      <c r="E51" s="31"/>
    </row>
    <row r="52" spans="2:5" x14ac:dyDescent="0.25">
      <c r="B52" s="31"/>
      <c r="C52" s="31"/>
      <c r="D52" s="31"/>
      <c r="E52" s="31"/>
    </row>
    <row r="53" spans="2:5" x14ac:dyDescent="0.25">
      <c r="E53" s="35"/>
    </row>
    <row r="54" spans="2:5" x14ac:dyDescent="0.25">
      <c r="E54" s="35"/>
    </row>
    <row r="55" spans="2:5" x14ac:dyDescent="0.25">
      <c r="B55" s="29"/>
      <c r="C55" s="29"/>
      <c r="D55" s="29"/>
      <c r="E55" s="29"/>
    </row>
    <row r="56" spans="2:5" x14ac:dyDescent="0.25">
      <c r="B56" s="29"/>
      <c r="C56" s="29"/>
      <c r="D56" s="29"/>
      <c r="E56" s="29"/>
    </row>
  </sheetData>
  <mergeCells count="4">
    <mergeCell ref="B43:D43"/>
    <mergeCell ref="B44:D44"/>
    <mergeCell ref="B49:D49"/>
    <mergeCell ref="B50:D50"/>
  </mergeCells>
  <pageMargins left="0.93" right="0.7" top="0.75" bottom="0.48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68"/>
  <sheetViews>
    <sheetView showGridLines="0" view="pageBreakPreview" zoomScale="60" zoomScaleNormal="8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F46" sqref="F46"/>
    </sheetView>
  </sheetViews>
  <sheetFormatPr baseColWidth="10" defaultRowHeight="13.8" x14ac:dyDescent="0.25"/>
  <cols>
    <col min="1" max="1" width="3.77734375" style="5" customWidth="1"/>
    <col min="2" max="2" width="83.21875" style="5" customWidth="1"/>
    <col min="3" max="4" width="11.77734375" style="5" customWidth="1"/>
    <col min="5" max="16384" width="11.5546875" style="5"/>
  </cols>
  <sheetData>
    <row r="1" spans="2:4" ht="17.399999999999999" x14ac:dyDescent="0.3">
      <c r="B1" s="1" t="s">
        <v>66</v>
      </c>
    </row>
    <row r="2" spans="2:4" ht="15.6" x14ac:dyDescent="0.3">
      <c r="B2" s="2" t="s">
        <v>71</v>
      </c>
    </row>
    <row r="3" spans="2:4" ht="15.6" x14ac:dyDescent="0.3">
      <c r="B3" s="2" t="s">
        <v>69</v>
      </c>
    </row>
    <row r="4" spans="2:4" x14ac:dyDescent="0.25">
      <c r="B4" s="3" t="s">
        <v>53</v>
      </c>
    </row>
    <row r="5" spans="2:4" x14ac:dyDescent="0.25">
      <c r="B5" s="3"/>
    </row>
    <row r="6" spans="2:4" x14ac:dyDescent="0.25">
      <c r="C6" s="21">
        <v>2025</v>
      </c>
      <c r="D6" s="21">
        <v>2024</v>
      </c>
    </row>
    <row r="7" spans="2:4" x14ac:dyDescent="0.25">
      <c r="B7" s="20"/>
      <c r="C7" s="23"/>
      <c r="D7" s="23"/>
    </row>
    <row r="8" spans="2:4" x14ac:dyDescent="0.25">
      <c r="B8" s="12" t="s">
        <v>62</v>
      </c>
      <c r="C8" s="25">
        <v>14.4</v>
      </c>
      <c r="D8" s="25">
        <v>3.9</v>
      </c>
    </row>
    <row r="9" spans="2:4" x14ac:dyDescent="0.25">
      <c r="B9" s="12" t="s">
        <v>61</v>
      </c>
      <c r="C9" s="25">
        <v>-2.6</v>
      </c>
      <c r="D9" s="25">
        <v>-2.6</v>
      </c>
    </row>
    <row r="10" spans="2:4" x14ac:dyDescent="0.25">
      <c r="C10" s="25"/>
      <c r="D10" s="25"/>
    </row>
    <row r="11" spans="2:4" x14ac:dyDescent="0.25">
      <c r="B11" s="11" t="s">
        <v>65</v>
      </c>
      <c r="C11" s="36">
        <f>C8+C9</f>
        <v>11.8</v>
      </c>
      <c r="D11" s="36">
        <f>D8+D9</f>
        <v>1.2999999999999998</v>
      </c>
    </row>
    <row r="12" spans="2:4" x14ac:dyDescent="0.25">
      <c r="C12" s="25"/>
      <c r="D12" s="25"/>
    </row>
    <row r="13" spans="2:4" x14ac:dyDescent="0.25">
      <c r="B13" s="12" t="s">
        <v>60</v>
      </c>
      <c r="C13" s="25">
        <v>28657.5</v>
      </c>
      <c r="D13" s="25">
        <v>25528.6</v>
      </c>
    </row>
    <row r="14" spans="2:4" x14ac:dyDescent="0.25">
      <c r="B14" s="6" t="s">
        <v>27</v>
      </c>
      <c r="C14" s="24">
        <f>C11+C13</f>
        <v>28669.3</v>
      </c>
      <c r="D14" s="24">
        <f>D11+D13</f>
        <v>25529.899999999998</v>
      </c>
    </row>
    <row r="15" spans="2:4" x14ac:dyDescent="0.25">
      <c r="C15" s="25"/>
      <c r="D15" s="25"/>
    </row>
    <row r="16" spans="2:4" x14ac:dyDescent="0.25">
      <c r="B16" s="11" t="s">
        <v>28</v>
      </c>
      <c r="C16" s="36">
        <f>SUM(C17:C17)</f>
        <v>-123.1</v>
      </c>
      <c r="D16" s="36">
        <f>SUM(D17:D17)</f>
        <v>-109.6</v>
      </c>
    </row>
    <row r="17" spans="2:4" ht="15" x14ac:dyDescent="0.25">
      <c r="B17" s="12" t="s">
        <v>29</v>
      </c>
      <c r="C17" s="37">
        <v>-123.1</v>
      </c>
      <c r="D17" s="37">
        <v>-109.6</v>
      </c>
    </row>
    <row r="18" spans="2:4" x14ac:dyDescent="0.25">
      <c r="C18" s="25"/>
      <c r="D18" s="25"/>
    </row>
    <row r="19" spans="2:4" x14ac:dyDescent="0.25">
      <c r="B19" s="7" t="s">
        <v>63</v>
      </c>
      <c r="C19" s="24">
        <f>C14+C16</f>
        <v>28546.2</v>
      </c>
      <c r="D19" s="24">
        <f>D14+D16</f>
        <v>25420.3</v>
      </c>
    </row>
    <row r="20" spans="2:4" x14ac:dyDescent="0.25">
      <c r="B20" s="13" t="s">
        <v>30</v>
      </c>
      <c r="C20" s="36">
        <v>-1726.7</v>
      </c>
      <c r="D20" s="36">
        <v>-1641.6</v>
      </c>
    </row>
    <row r="21" spans="2:4" x14ac:dyDescent="0.25">
      <c r="B21" s="18" t="s">
        <v>64</v>
      </c>
      <c r="C21" s="38">
        <f>SUM(C19:C20)</f>
        <v>26819.5</v>
      </c>
      <c r="D21" s="38">
        <f>SUM(D19:D20)</f>
        <v>23778.7</v>
      </c>
    </row>
    <row r="22" spans="2:4" x14ac:dyDescent="0.25">
      <c r="C22" s="25"/>
      <c r="D22" s="25"/>
    </row>
    <row r="23" spans="2:4" x14ac:dyDescent="0.25">
      <c r="B23" s="14" t="s">
        <v>31</v>
      </c>
      <c r="C23" s="24">
        <f>C24+C32</f>
        <v>0</v>
      </c>
      <c r="D23" s="24">
        <f>D24+D32</f>
        <v>0</v>
      </c>
    </row>
    <row r="24" spans="2:4" x14ac:dyDescent="0.25">
      <c r="B24" s="15" t="s">
        <v>32</v>
      </c>
      <c r="C24" s="36">
        <v>0</v>
      </c>
      <c r="D24" s="36">
        <f>SUM(D25:D30)</f>
        <v>0</v>
      </c>
    </row>
    <row r="25" spans="2:4" hidden="1" x14ac:dyDescent="0.25">
      <c r="B25" s="16" t="s">
        <v>33</v>
      </c>
      <c r="C25" s="25"/>
      <c r="D25" s="25">
        <v>0</v>
      </c>
    </row>
    <row r="26" spans="2:4" hidden="1" x14ac:dyDescent="0.25">
      <c r="B26" s="16" t="s">
        <v>34</v>
      </c>
      <c r="C26" s="25"/>
      <c r="D26" s="25">
        <v>0</v>
      </c>
    </row>
    <row r="27" spans="2:4" hidden="1" x14ac:dyDescent="0.25">
      <c r="B27" s="16" t="s">
        <v>35</v>
      </c>
      <c r="C27" s="25"/>
      <c r="D27" s="25">
        <v>0</v>
      </c>
    </row>
    <row r="28" spans="2:4" hidden="1" x14ac:dyDescent="0.25">
      <c r="B28" s="16" t="s">
        <v>36</v>
      </c>
      <c r="C28" s="25"/>
      <c r="D28" s="25">
        <v>0</v>
      </c>
    </row>
    <row r="29" spans="2:4" hidden="1" x14ac:dyDescent="0.25">
      <c r="B29" s="16" t="s">
        <v>37</v>
      </c>
      <c r="C29" s="25"/>
      <c r="D29" s="25">
        <v>0</v>
      </c>
    </row>
    <row r="30" spans="2:4" hidden="1" x14ac:dyDescent="0.25">
      <c r="B30" s="16" t="s">
        <v>38</v>
      </c>
      <c r="C30" s="25"/>
      <c r="D30" s="25">
        <v>0</v>
      </c>
    </row>
    <row r="31" spans="2:4" x14ac:dyDescent="0.25">
      <c r="C31" s="25"/>
      <c r="D31" s="25"/>
    </row>
    <row r="32" spans="2:4" x14ac:dyDescent="0.25">
      <c r="B32" s="15" t="s">
        <v>39</v>
      </c>
      <c r="C32" s="36">
        <v>0</v>
      </c>
      <c r="D32" s="36">
        <f>SUM(D33:D41)</f>
        <v>0</v>
      </c>
    </row>
    <row r="33" spans="2:6" hidden="1" x14ac:dyDescent="0.25">
      <c r="B33" s="16" t="s">
        <v>40</v>
      </c>
      <c r="C33" s="25"/>
      <c r="D33" s="25">
        <v>0</v>
      </c>
    </row>
    <row r="34" spans="2:6" hidden="1" x14ac:dyDescent="0.25">
      <c r="B34" s="16" t="s">
        <v>41</v>
      </c>
      <c r="C34" s="25"/>
      <c r="D34" s="25">
        <v>0</v>
      </c>
    </row>
    <row r="35" spans="2:6" hidden="1" x14ac:dyDescent="0.25">
      <c r="B35" s="16" t="s">
        <v>42</v>
      </c>
      <c r="C35" s="25"/>
      <c r="D35" s="25">
        <v>0</v>
      </c>
    </row>
    <row r="36" spans="2:6" hidden="1" x14ac:dyDescent="0.25">
      <c r="B36" s="16" t="s">
        <v>35</v>
      </c>
      <c r="C36" s="25"/>
      <c r="D36" s="25">
        <v>0</v>
      </c>
    </row>
    <row r="37" spans="2:6" hidden="1" x14ac:dyDescent="0.25">
      <c r="B37" s="16" t="s">
        <v>43</v>
      </c>
      <c r="C37" s="25"/>
      <c r="D37" s="25">
        <v>0</v>
      </c>
    </row>
    <row r="38" spans="2:6" hidden="1" x14ac:dyDescent="0.25">
      <c r="B38" s="16" t="s">
        <v>36</v>
      </c>
      <c r="C38" s="25"/>
      <c r="D38" s="25">
        <v>0</v>
      </c>
    </row>
    <row r="39" spans="2:6" hidden="1" x14ac:dyDescent="0.25">
      <c r="B39" s="16" t="s">
        <v>44</v>
      </c>
      <c r="C39" s="25"/>
      <c r="D39" s="25">
        <v>0</v>
      </c>
    </row>
    <row r="40" spans="2:6" hidden="1" x14ac:dyDescent="0.25">
      <c r="B40" s="16" t="s">
        <v>45</v>
      </c>
      <c r="C40" s="25"/>
      <c r="D40" s="25">
        <v>0</v>
      </c>
    </row>
    <row r="41" spans="2:6" hidden="1" x14ac:dyDescent="0.25">
      <c r="B41" s="16" t="s">
        <v>46</v>
      </c>
      <c r="C41" s="25"/>
      <c r="D41" s="25">
        <v>0</v>
      </c>
    </row>
    <row r="42" spans="2:6" x14ac:dyDescent="0.25">
      <c r="C42" s="25"/>
      <c r="D42" s="25"/>
    </row>
    <row r="43" spans="2:6" x14ac:dyDescent="0.25">
      <c r="B43" s="18" t="s">
        <v>47</v>
      </c>
      <c r="C43" s="38">
        <f>C21+C23</f>
        <v>26819.5</v>
      </c>
      <c r="D43" s="38">
        <f>D21+D23</f>
        <v>23778.7</v>
      </c>
      <c r="E43" s="25"/>
    </row>
    <row r="44" spans="2:6" x14ac:dyDescent="0.25">
      <c r="C44" s="39"/>
      <c r="D44" s="39"/>
    </row>
    <row r="45" spans="2:6" ht="27.6" x14ac:dyDescent="0.25">
      <c r="B45" s="17" t="s">
        <v>48</v>
      </c>
      <c r="C45" s="39"/>
      <c r="D45" s="39"/>
    </row>
    <row r="46" spans="2:6" x14ac:dyDescent="0.25">
      <c r="B46" s="44" t="s">
        <v>49</v>
      </c>
      <c r="C46" s="45">
        <v>0.13</v>
      </c>
      <c r="D46" s="45">
        <v>0.11</v>
      </c>
      <c r="F46" s="43"/>
    </row>
    <row r="47" spans="2:6" x14ac:dyDescent="0.25">
      <c r="B47" s="44" t="s">
        <v>50</v>
      </c>
      <c r="C47" s="45">
        <v>0.13</v>
      </c>
      <c r="D47" s="45">
        <v>0.11</v>
      </c>
    </row>
    <row r="48" spans="2:6" x14ac:dyDescent="0.25">
      <c r="C48" s="39"/>
      <c r="D48" s="39"/>
    </row>
    <row r="49" spans="2:4" ht="27.6" x14ac:dyDescent="0.25">
      <c r="B49" s="17" t="s">
        <v>51</v>
      </c>
      <c r="C49" s="39"/>
      <c r="D49" s="39"/>
    </row>
    <row r="50" spans="2:4" x14ac:dyDescent="0.25">
      <c r="B50" s="44" t="s">
        <v>49</v>
      </c>
      <c r="C50" s="45">
        <v>0</v>
      </c>
      <c r="D50" s="45">
        <v>0</v>
      </c>
    </row>
    <row r="51" spans="2:4" x14ac:dyDescent="0.25">
      <c r="B51" s="44" t="s">
        <v>50</v>
      </c>
      <c r="C51" s="45">
        <v>0</v>
      </c>
      <c r="D51" s="45">
        <v>0</v>
      </c>
    </row>
    <row r="52" spans="2:4" x14ac:dyDescent="0.25">
      <c r="B52" s="31" t="s">
        <v>54</v>
      </c>
      <c r="C52" s="29"/>
      <c r="D52" s="29"/>
    </row>
    <row r="53" spans="2:4" x14ac:dyDescent="0.25">
      <c r="B53" s="29"/>
      <c r="C53" s="29"/>
      <c r="D53" s="29"/>
    </row>
    <row r="54" spans="2:4" x14ac:dyDescent="0.25">
      <c r="B54" s="29"/>
      <c r="C54" s="29"/>
      <c r="D54" s="29"/>
    </row>
    <row r="55" spans="2:4" x14ac:dyDescent="0.25">
      <c r="B55" s="29"/>
      <c r="C55" s="29"/>
      <c r="D55" s="29"/>
    </row>
    <row r="56" spans="2:4" x14ac:dyDescent="0.25">
      <c r="B56" s="29"/>
      <c r="C56" s="29"/>
      <c r="D56" s="29"/>
    </row>
    <row r="57" spans="2:4" x14ac:dyDescent="0.25">
      <c r="B57" s="29"/>
      <c r="C57" s="31"/>
      <c r="D57" s="31"/>
    </row>
    <row r="58" spans="2:4" x14ac:dyDescent="0.25">
      <c r="B58" s="31"/>
      <c r="C58" s="31"/>
      <c r="D58" s="31"/>
    </row>
    <row r="59" spans="2:4" ht="15" x14ac:dyDescent="0.25">
      <c r="B59" s="41" t="s">
        <v>58</v>
      </c>
      <c r="C59" s="41"/>
      <c r="D59" s="41"/>
    </row>
    <row r="60" spans="2:4" ht="15" x14ac:dyDescent="0.25">
      <c r="B60" s="41" t="s">
        <v>59</v>
      </c>
      <c r="C60" s="41"/>
      <c r="D60" s="41"/>
    </row>
    <row r="61" spans="2:4" ht="15" x14ac:dyDescent="0.25">
      <c r="B61" s="40"/>
      <c r="C61" s="40"/>
      <c r="D61" s="40"/>
    </row>
    <row r="62" spans="2:4" ht="15" x14ac:dyDescent="0.25">
      <c r="B62" s="40"/>
      <c r="C62" s="40"/>
      <c r="D62" s="40"/>
    </row>
    <row r="63" spans="2:4" ht="15" x14ac:dyDescent="0.25">
      <c r="B63" s="32"/>
      <c r="C63" s="32"/>
      <c r="D63" s="32"/>
    </row>
    <row r="64" spans="2:4" ht="15" x14ac:dyDescent="0.25">
      <c r="B64" s="32"/>
      <c r="C64" s="32"/>
      <c r="D64" s="32"/>
    </row>
    <row r="65" spans="2:4" ht="15" x14ac:dyDescent="0.25">
      <c r="B65" s="33"/>
      <c r="C65" s="34"/>
      <c r="D65" s="34"/>
    </row>
    <row r="66" spans="2:4" ht="15" x14ac:dyDescent="0.25">
      <c r="B66" s="33"/>
      <c r="C66" s="34"/>
      <c r="D66" s="34"/>
    </row>
    <row r="67" spans="2:4" ht="15" x14ac:dyDescent="0.25">
      <c r="B67" s="42" t="s">
        <v>68</v>
      </c>
      <c r="C67" s="42"/>
      <c r="D67" s="42"/>
    </row>
    <row r="68" spans="2:4" ht="15" x14ac:dyDescent="0.25">
      <c r="B68" s="42" t="s">
        <v>55</v>
      </c>
      <c r="C68" s="42"/>
      <c r="D68" s="42"/>
    </row>
  </sheetData>
  <mergeCells count="4">
    <mergeCell ref="B59:D59"/>
    <mergeCell ref="B60:D60"/>
    <mergeCell ref="B67:D67"/>
    <mergeCell ref="B68:D68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2025-05-12T22:47:53Z</cp:lastPrinted>
  <dcterms:created xsi:type="dcterms:W3CDTF">2024-01-31T20:23:18Z</dcterms:created>
  <dcterms:modified xsi:type="dcterms:W3CDTF">2025-06-06T18:24:17Z</dcterms:modified>
</cp:coreProperties>
</file>