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Mayo 2025\"/>
    </mc:Choice>
  </mc:AlternateContent>
  <xr:revisionPtr revIDLastSave="0" documentId="13_ncr:1_{B56B5E46-A481-4DF5-A06C-C43D0E1FAB2C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" l="1"/>
  <c r="C11" i="2"/>
  <c r="C18" i="2"/>
  <c r="C23" i="2"/>
  <c r="C38" i="1" l="1"/>
  <c r="C16" i="2" l="1"/>
  <c r="C13" i="1" l="1"/>
  <c r="C26" i="1" l="1"/>
  <c r="C32" i="1" l="1"/>
  <c r="C23" i="1"/>
  <c r="C31" i="1" s="1"/>
  <c r="C18" i="1"/>
  <c r="C9" i="1"/>
  <c r="C22" i="1" s="1"/>
  <c r="C30" i="2" l="1"/>
  <c r="C28" i="2"/>
  <c r="C41" i="1"/>
  <c r="C42" i="1" s="1"/>
  <c r="C22" i="2" l="1"/>
  <c r="C10" i="2"/>
  <c r="C36" i="2" s="1"/>
  <c r="C37" i="2" l="1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<sst xmlns="http://schemas.openxmlformats.org/spreadsheetml/2006/main" count="70" uniqueCount="67">
  <si>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</si>
  <si>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</si>
  <si>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</si>
  <si>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</si>
  <si>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</si>
  <si>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</si>
  <si>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</si>
  <si>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</si>
  <si>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</si>
  <si>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</si>
  <si>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</si>
  <si>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</si>
  <si>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</si>
  <si>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</si>
  <si>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</si>
  <si>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</si>
  <si>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</si>
  <si>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</si>
  <si>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</si>
  <si>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</si>
  <si>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</si>
  <si>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</si>
  <si>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</si>
  <si>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</si>
  <si>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</si>
  <si>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</si>
  <si>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</si>
  <si>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</si>
  <si>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</si>
  <si>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</si>
  <si>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</si>
  <si>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</si>
  <si>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</si>
  <si>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</si>
  <si>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</si>
  <si>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</si>
  <si>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</si>
  <si>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</si>
  <si>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</si>
  <si>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</si>
  <si>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</si>
  <si>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</si>
  <si>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</si>
  <si>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</si>
  <si>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</si>
  <si>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</si>
  <si>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</si>
  <si>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</si>
  <si>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</si>
  <si>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</si>
  <si>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</si>
  <si>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</si>
  <si>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</si>
  <si>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</si>
  <si>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</si>
  <si>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</si>
  <si>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</si>
  <si>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</si>
  <si>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</si>
  <si>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</si>
  <si>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</si>
  <si>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</si>
  <si>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</si>
  <si>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</si>
  <si>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</si>
  <si>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>BALANCE DE SITUACIÓN GENERAL AL 31 DE MAYO DE 2025</t>
  </si>
  <si>
    <t>ESTADO DE RESULTADOS DEL 01 DE ENERO AL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</si>
</sst>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opLeftCell="A4" zoomScaleNormal="100" workbookViewId="0">
      <selection activeCell="D25" sqref="D25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50</v>
      </c>
      <c r="C5" s="53"/>
    </row>
    <row r="6" spans="1:5" ht="18" customHeight="1" x14ac:dyDescent="0.25">
      <c r="A6" s="5"/>
      <c r="B6" s="61" t="s">
        <v>65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51</v>
      </c>
      <c r="C8" s="57">
        <v>45808</v>
      </c>
    </row>
    <row r="9" spans="1:5" x14ac:dyDescent="0.2">
      <c r="A9" s="8"/>
      <c r="B9" s="9" t="s">
        <v>1</v>
      </c>
      <c r="C9" s="10">
        <f>SUM(C10:C12)</f>
        <v>445503748.63999999</v>
      </c>
      <c r="D9" s="7"/>
      <c r="E9" s="12"/>
    </row>
    <row r="10" spans="1:5" x14ac:dyDescent="0.2">
      <c r="A10" s="8"/>
      <c r="B10" s="13" t="s">
        <v>2</v>
      </c>
      <c r="C10" s="14">
        <v>60937459.210000001</v>
      </c>
      <c r="D10" s="15"/>
      <c r="E10" s="12"/>
    </row>
    <row r="11" spans="1:5" x14ac:dyDescent="0.2">
      <c r="A11" s="8"/>
      <c r="B11" s="13" t="s">
        <v>3</v>
      </c>
      <c r="C11" s="14">
        <v>21483897.350000001</v>
      </c>
      <c r="D11" s="7"/>
      <c r="E11" s="15"/>
    </row>
    <row r="12" spans="1:5" x14ac:dyDescent="0.2">
      <c r="A12" s="8"/>
      <c r="B12" s="13" t="s">
        <v>4</v>
      </c>
      <c r="C12" s="14">
        <v>363082392.07999998</v>
      </c>
      <c r="D12" s="7"/>
    </row>
    <row r="13" spans="1:5" x14ac:dyDescent="0.2">
      <c r="A13" s="8"/>
      <c r="B13" s="16" t="s">
        <v>5</v>
      </c>
      <c r="C13" s="17">
        <f>SUM(C14:C17)</f>
        <v>6368132.3700000001</v>
      </c>
      <c r="D13" s="7"/>
    </row>
    <row r="14" spans="1:5" x14ac:dyDescent="0.2">
      <c r="A14" s="8"/>
      <c r="B14" s="13" t="s">
        <v>52</v>
      </c>
      <c r="C14" s="14">
        <v>21558.92</v>
      </c>
      <c r="D14" s="7"/>
      <c r="E14" s="12"/>
    </row>
    <row r="15" spans="1:5" x14ac:dyDescent="0.2">
      <c r="A15" s="8"/>
      <c r="B15" s="13" t="s">
        <v>53</v>
      </c>
      <c r="C15" s="14">
        <v>1166925.3400000001</v>
      </c>
      <c r="D15" s="7"/>
      <c r="E15" s="12"/>
    </row>
    <row r="16" spans="1:5" x14ac:dyDescent="0.2">
      <c r="A16" s="8"/>
      <c r="B16" s="13" t="s">
        <v>54</v>
      </c>
      <c r="C16" s="14">
        <v>2965548.11</v>
      </c>
      <c r="D16" s="59"/>
      <c r="E16" s="12"/>
    </row>
    <row r="17" spans="1:6" x14ac:dyDescent="0.2">
      <c r="A17" s="8"/>
      <c r="B17" s="13" t="s">
        <v>6</v>
      </c>
      <c r="C17" s="14">
        <v>2214100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16529921.49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13752731.65</v>
      </c>
      <c r="D20" s="7"/>
    </row>
    <row r="21" spans="1:6" x14ac:dyDescent="0.2">
      <c r="A21" s="8"/>
      <c r="B21" s="13" t="s">
        <v>10</v>
      </c>
      <c r="C21" s="14">
        <v>545310.15</v>
      </c>
      <c r="D21" s="7"/>
    </row>
    <row r="22" spans="1:6" ht="15.75" thickBot="1" x14ac:dyDescent="0.3">
      <c r="A22" s="8"/>
      <c r="B22" s="21" t="s">
        <v>11</v>
      </c>
      <c r="C22" s="22">
        <f>C9+C13+C18</f>
        <v>468401802.5</v>
      </c>
      <c r="D22" s="7"/>
    </row>
    <row r="23" spans="1:6" ht="13.5" thickTop="1" x14ac:dyDescent="0.2">
      <c r="A23" s="8"/>
      <c r="B23" s="16" t="s">
        <v>12</v>
      </c>
      <c r="C23" s="10">
        <f>SUM(C24:C25)</f>
        <v>403433776.52999997</v>
      </c>
      <c r="D23" s="7"/>
    </row>
    <row r="24" spans="1:6" x14ac:dyDescent="0.2">
      <c r="A24" s="8"/>
      <c r="B24" s="13" t="s">
        <v>55</v>
      </c>
      <c r="C24" s="14">
        <v>394037444.38999999</v>
      </c>
      <c r="D24" s="7"/>
    </row>
    <row r="25" spans="1:6" x14ac:dyDescent="0.2">
      <c r="A25" s="18"/>
      <c r="B25" s="13" t="s">
        <v>13</v>
      </c>
      <c r="C25" s="14">
        <v>9396332.1400000006</v>
      </c>
      <c r="D25" s="7"/>
    </row>
    <row r="26" spans="1:6" x14ac:dyDescent="0.2">
      <c r="A26" s="8"/>
      <c r="B26" s="16" t="s">
        <v>14</v>
      </c>
      <c r="C26" s="10">
        <f>SUM(C27:C30)</f>
        <v>5613378.25</v>
      </c>
      <c r="D26" s="7"/>
    </row>
    <row r="27" spans="1:6" x14ac:dyDescent="0.2">
      <c r="A27" s="8"/>
      <c r="B27" s="13" t="s">
        <v>15</v>
      </c>
      <c r="C27" s="14">
        <v>4857259.4800000004</v>
      </c>
      <c r="D27" s="7"/>
    </row>
    <row r="28" spans="1:6" x14ac:dyDescent="0.2">
      <c r="A28" s="8"/>
      <c r="B28" s="13" t="s">
        <v>16</v>
      </c>
      <c r="C28" s="14">
        <v>227416.35</v>
      </c>
      <c r="D28" s="7"/>
    </row>
    <row r="29" spans="1:6" x14ac:dyDescent="0.2">
      <c r="A29" s="8"/>
      <c r="B29" s="13" t="s">
        <v>17</v>
      </c>
      <c r="C29" s="14">
        <v>512196.09</v>
      </c>
      <c r="D29" s="7"/>
    </row>
    <row r="30" spans="1:6" x14ac:dyDescent="0.2">
      <c r="A30" s="8"/>
      <c r="B30" s="13" t="s">
        <v>18</v>
      </c>
      <c r="C30" s="14">
        <v>16506.330000000002</v>
      </c>
      <c r="D30" s="7"/>
    </row>
    <row r="31" spans="1:6" x14ac:dyDescent="0.2">
      <c r="A31" s="8"/>
      <c r="B31" s="16" t="s">
        <v>19</v>
      </c>
      <c r="C31" s="10">
        <f>C23+C26</f>
        <v>409047154.77999997</v>
      </c>
      <c r="D31" s="7"/>
    </row>
    <row r="32" spans="1:6" ht="15.75" x14ac:dyDescent="0.25">
      <c r="A32" s="5"/>
      <c r="B32" s="16" t="s">
        <v>20</v>
      </c>
      <c r="C32" s="10">
        <f>SUM(C33:C37)</f>
        <v>58082665.109999999</v>
      </c>
      <c r="D32" s="7"/>
      <c r="E32" s="15"/>
    </row>
    <row r="33" spans="1:7" x14ac:dyDescent="0.2">
      <c r="A33" s="8"/>
      <c r="B33" s="3" t="s">
        <v>21</v>
      </c>
      <c r="C33" s="14">
        <v>16909760.530000001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36400618.240000002</v>
      </c>
      <c r="D35" s="7"/>
      <c r="E35" s="15"/>
      <c r="F35" s="7"/>
    </row>
    <row r="36" spans="1:7" x14ac:dyDescent="0.2">
      <c r="A36" s="8"/>
      <c r="B36" s="13" t="s">
        <v>57</v>
      </c>
      <c r="C36" s="14">
        <v>2556833.06</v>
      </c>
      <c r="D36" s="7"/>
      <c r="E36" s="15"/>
    </row>
    <row r="37" spans="1:7" x14ac:dyDescent="0.2">
      <c r="A37" s="19"/>
      <c r="B37" s="3" t="s">
        <v>56</v>
      </c>
      <c r="C37" s="14">
        <v>2214573.8099999968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60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59354647.719999999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468401802.5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12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showGridLines="0" tabSelected="1" topLeftCell="A7" zoomScale="85" zoomScaleNormal="85" workbookViewId="0">
      <selection activeCell="E22" sqref="E22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50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66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51</v>
      </c>
      <c r="C9" s="57">
        <v>45808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18850156.549999997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18405146.289999999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17320617.629999999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311856.26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713172.4</v>
      </c>
      <c r="D14" s="33"/>
      <c r="F14" s="41"/>
      <c r="G14" s="42"/>
    </row>
    <row r="15" spans="1:7" ht="15" x14ac:dyDescent="0.25">
      <c r="A15" s="8"/>
      <c r="B15" s="13" t="s">
        <v>59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90899.93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90899.93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SUM(C19:C21)</f>
        <v>354110.32999999996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29462.240000000002</v>
      </c>
      <c r="D19" s="7"/>
      <c r="F19" s="41"/>
      <c r="G19" s="42"/>
    </row>
    <row r="20" spans="1:7" ht="15" x14ac:dyDescent="0.25">
      <c r="A20" s="8"/>
      <c r="B20" s="13" t="s">
        <v>61</v>
      </c>
      <c r="C20" s="12">
        <v>244600</v>
      </c>
      <c r="D20" s="7"/>
      <c r="F20" s="41"/>
      <c r="G20" s="42"/>
    </row>
    <row r="21" spans="1:7" ht="15" x14ac:dyDescent="0.25">
      <c r="A21" s="8"/>
      <c r="B21" s="13" t="s">
        <v>37</v>
      </c>
      <c r="C21" s="12">
        <v>80048.09</v>
      </c>
      <c r="D21" s="7"/>
      <c r="F21" s="41"/>
      <c r="G21" s="42"/>
    </row>
    <row r="22" spans="1:7" ht="15" x14ac:dyDescent="0.25">
      <c r="A22" s="8"/>
      <c r="B22" s="16" t="s">
        <v>38</v>
      </c>
      <c r="C22" s="10">
        <f>C23+C28</f>
        <v>11605847.65</v>
      </c>
      <c r="D22" s="11"/>
      <c r="E22" s="15"/>
      <c r="F22" s="44"/>
      <c r="G22" s="45"/>
    </row>
    <row r="23" spans="1:7" ht="15" x14ac:dyDescent="0.25">
      <c r="A23" s="8"/>
      <c r="B23" s="16" t="s">
        <v>39</v>
      </c>
      <c r="C23" s="39">
        <f>+SUM(C24:C27)</f>
        <v>11194864.42</v>
      </c>
      <c r="D23" s="25"/>
      <c r="F23" s="41"/>
      <c r="G23" s="42"/>
    </row>
    <row r="24" spans="1:7" ht="15" x14ac:dyDescent="0.25">
      <c r="A24" s="8"/>
      <c r="B24" s="13" t="s">
        <v>40</v>
      </c>
      <c r="C24" s="12">
        <v>10556326.640000001</v>
      </c>
      <c r="D24" s="7"/>
      <c r="F24" s="41"/>
      <c r="G24" s="42"/>
    </row>
    <row r="25" spans="1:7" ht="15" x14ac:dyDescent="0.25">
      <c r="A25" s="8"/>
      <c r="B25" s="13" t="s">
        <v>58</v>
      </c>
      <c r="C25" s="12">
        <v>92268.77</v>
      </c>
      <c r="D25" s="7"/>
      <c r="F25" s="41"/>
      <c r="G25" s="42"/>
    </row>
    <row r="26" spans="1:7" ht="15" x14ac:dyDescent="0.25">
      <c r="A26" s="8"/>
      <c r="B26" s="13" t="s">
        <v>62</v>
      </c>
      <c r="C26" s="12">
        <v>76505.61</v>
      </c>
      <c r="D26" s="7"/>
      <c r="F26" s="41"/>
      <c r="G26" s="42"/>
    </row>
    <row r="27" spans="1:7" ht="15" x14ac:dyDescent="0.25">
      <c r="A27" s="8"/>
      <c r="B27" s="13" t="s">
        <v>41</v>
      </c>
      <c r="C27" s="12">
        <v>469763.4</v>
      </c>
      <c r="D27" s="7"/>
      <c r="F27" s="41"/>
      <c r="G27" s="42"/>
    </row>
    <row r="28" spans="1:7" ht="15" x14ac:dyDescent="0.25">
      <c r="A28" s="8"/>
      <c r="B28" s="16" t="s">
        <v>42</v>
      </c>
      <c r="C28" s="39">
        <f>SUM(C29)</f>
        <v>410983.23</v>
      </c>
      <c r="D28" s="25"/>
      <c r="F28" s="41"/>
      <c r="G28" s="42"/>
    </row>
    <row r="29" spans="1:7" ht="15" x14ac:dyDescent="0.25">
      <c r="A29" s="8"/>
      <c r="B29" s="13" t="s">
        <v>43</v>
      </c>
      <c r="C29" s="12">
        <v>410983.23</v>
      </c>
      <c r="D29" s="25"/>
      <c r="F29" s="41"/>
      <c r="G29" s="42"/>
    </row>
    <row r="30" spans="1:7" ht="15" x14ac:dyDescent="0.25">
      <c r="A30" s="8"/>
      <c r="B30" s="16" t="s">
        <v>44</v>
      </c>
      <c r="C30" s="10">
        <f>+C31</f>
        <v>5029735.09</v>
      </c>
      <c r="D30" s="11"/>
      <c r="F30" s="44"/>
      <c r="G30" s="45"/>
    </row>
    <row r="31" spans="1:7" ht="15" x14ac:dyDescent="0.25">
      <c r="A31" s="8"/>
      <c r="B31" s="16" t="s">
        <v>45</v>
      </c>
      <c r="C31" s="39">
        <f>+SUM(C32:C35)</f>
        <v>5029735.09</v>
      </c>
      <c r="D31" s="25"/>
      <c r="F31" s="41"/>
      <c r="G31" s="42"/>
    </row>
    <row r="32" spans="1:7" ht="15" x14ac:dyDescent="0.25">
      <c r="A32" s="8"/>
      <c r="B32" s="13" t="s">
        <v>46</v>
      </c>
      <c r="C32" s="12">
        <v>2099841.4300000002</v>
      </c>
      <c r="D32" s="7"/>
      <c r="F32" s="41"/>
      <c r="G32" s="42"/>
    </row>
    <row r="33" spans="1:7" ht="15" x14ac:dyDescent="0.25">
      <c r="A33" s="8"/>
      <c r="B33" s="13" t="s">
        <v>47</v>
      </c>
      <c r="C33" s="12">
        <v>1373045.23</v>
      </c>
      <c r="D33" s="7"/>
      <c r="F33" s="41"/>
      <c r="G33" s="42"/>
    </row>
    <row r="34" spans="1:7" ht="15" x14ac:dyDescent="0.25">
      <c r="A34" s="8"/>
      <c r="B34" s="13" t="s">
        <v>48</v>
      </c>
      <c r="C34" s="12">
        <v>691176.74</v>
      </c>
      <c r="D34" s="7"/>
      <c r="F34" s="41"/>
      <c r="G34" s="42"/>
    </row>
    <row r="35" spans="1:7" ht="15" x14ac:dyDescent="0.25">
      <c r="A35" s="8"/>
      <c r="B35" s="13" t="s">
        <v>49</v>
      </c>
      <c r="C35" s="12">
        <v>865671.69</v>
      </c>
      <c r="D35" s="7"/>
      <c r="F35" s="41"/>
      <c r="G35" s="42"/>
    </row>
    <row r="36" spans="1:7" ht="15.75" thickBot="1" x14ac:dyDescent="0.3">
      <c r="A36" s="8"/>
      <c r="B36" s="16" t="s">
        <v>63</v>
      </c>
      <c r="C36" s="39">
        <f>+C10-C22-C30+C35</f>
        <v>3080245.4999999967</v>
      </c>
      <c r="D36" s="7"/>
      <c r="F36" s="41"/>
      <c r="G36" s="42"/>
    </row>
    <row r="37" spans="1:7" ht="16.5" thickTop="1" thickBot="1" x14ac:dyDescent="0.3">
      <c r="A37" s="8"/>
      <c r="B37" s="60" t="s">
        <v>64</v>
      </c>
      <c r="C37" s="58">
        <f>+C10-C22-C30</f>
        <v>2214573.8099999968</v>
      </c>
      <c r="D37" s="7"/>
      <c r="F37" s="41"/>
      <c r="G37" s="42"/>
    </row>
    <row r="38" spans="1:7" ht="16.5" thickTop="1" x14ac:dyDescent="0.25">
      <c r="A38" s="35"/>
      <c r="B38" s="13"/>
      <c r="C38" s="14"/>
      <c r="D38" s="25"/>
      <c r="E38" s="26"/>
      <c r="F38" s="46"/>
      <c r="G38" s="45"/>
    </row>
    <row r="39" spans="1:7" ht="15.75" x14ac:dyDescent="0.25">
      <c r="A39" s="35"/>
      <c r="B39" s="13"/>
      <c r="C39" s="14"/>
      <c r="D39" s="25"/>
      <c r="E39" s="26"/>
      <c r="F39" s="46"/>
      <c r="G39" s="45"/>
    </row>
    <row r="40" spans="1:7" ht="15.75" x14ac:dyDescent="0.25">
      <c r="A40" s="35"/>
      <c r="B40" s="47"/>
      <c r="C40" s="14"/>
      <c r="D40" s="25"/>
      <c r="E40" s="26"/>
      <c r="F40" s="46"/>
      <c r="G40" s="45"/>
    </row>
    <row r="41" spans="1:7" ht="15.75" x14ac:dyDescent="0.25">
      <c r="A41" s="35"/>
      <c r="B41" s="16"/>
      <c r="C41" s="40"/>
      <c r="D41" s="25"/>
      <c r="E41" s="26"/>
      <c r="F41" s="46"/>
      <c r="G41" s="45"/>
    </row>
    <row r="42" spans="1:7" ht="15.75" customHeight="1" x14ac:dyDescent="0.25">
      <c r="A42" s="35"/>
      <c r="B42" s="25"/>
      <c r="C42" s="26"/>
      <c r="D42" s="46"/>
      <c r="E42" s="45"/>
    </row>
    <row r="43" spans="1:7" ht="15.75" x14ac:dyDescent="0.25">
      <c r="A43" s="35"/>
      <c r="B43" s="25"/>
      <c r="C43" s="26"/>
      <c r="D43" s="46"/>
      <c r="E43" s="45"/>
    </row>
    <row r="44" spans="1:7" ht="15.75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8" customHeight="1" x14ac:dyDescent="0.25">
      <c r="A46" s="35"/>
      <c r="B46" s="25"/>
      <c r="C46" s="26"/>
      <c r="D46" s="46"/>
      <c r="E46" s="45"/>
    </row>
    <row r="47" spans="1:7" ht="18" customHeight="1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3"/>
      <c r="C48" s="26"/>
      <c r="D48" s="46"/>
      <c r="E48" s="45"/>
    </row>
    <row r="49" spans="1:5" ht="18" customHeight="1" x14ac:dyDescent="0.25">
      <c r="A49" s="5"/>
      <c r="B49" s="43"/>
      <c r="C49" s="26"/>
      <c r="D49" s="48"/>
      <c r="E49" s="49"/>
    </row>
    <row r="50" spans="1:5" ht="18" customHeight="1" x14ac:dyDescent="0.25">
      <c r="A50" s="5"/>
      <c r="B50" s="43"/>
      <c r="C50" s="26"/>
      <c r="D50" s="48"/>
      <c r="E50" s="49"/>
    </row>
    <row r="51" spans="1:5" ht="18" customHeight="1" x14ac:dyDescent="0.25">
      <c r="A51" s="5"/>
      <c r="B51" s="23"/>
    </row>
    <row r="52" spans="1:5" ht="18" customHeight="1" x14ac:dyDescent="0.25">
      <c r="A52" s="5"/>
      <c r="B52" s="50"/>
    </row>
    <row r="53" spans="1:5" ht="18" customHeight="1" x14ac:dyDescent="0.25">
      <c r="A53" s="35"/>
      <c r="B53" s="51"/>
    </row>
    <row r="54" spans="1:5" ht="18" customHeight="1" x14ac:dyDescent="0.25">
      <c r="A54" s="35"/>
      <c r="B54" s="51"/>
    </row>
    <row r="55" spans="1:5" ht="15.75" x14ac:dyDescent="0.25">
      <c r="A55" s="35"/>
      <c r="C55" s="31"/>
      <c r="D55" s="51"/>
    </row>
    <row r="56" spans="1:5" x14ac:dyDescent="0.2">
      <c r="C56" s="31"/>
    </row>
    <row r="57" spans="1:5" x14ac:dyDescent="0.2">
      <c r="C57" s="12"/>
    </row>
    <row r="58" spans="1:5" x14ac:dyDescent="0.2">
      <c r="C58" s="52"/>
    </row>
    <row r="59" spans="1:5" x14ac:dyDescent="0.2">
      <c r="C59" s="12"/>
    </row>
    <row r="60" spans="1:5" x14ac:dyDescent="0.2">
      <c r="C60" s="12"/>
    </row>
    <row r="61" spans="1:5" x14ac:dyDescent="0.2">
      <c r="B61" s="47"/>
      <c r="C61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2025-07-04T21:02:02Z</dcterms:modified>
</cp:coreProperties>
</file>