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fpcrecersv.sharepoint.com/sites/DepartamentoPresupuesto/Documentos compartidos/Doc (D)/Cuadros de Resultados y Comentarios/2025/JUN/"/>
    </mc:Choice>
  </mc:AlternateContent>
  <xr:revisionPtr revIDLastSave="0" documentId="8_{06D7CB7C-A1C7-443E-8E68-9243D69D1F04}" xr6:coauthVersionLast="47" xr6:coauthVersionMax="47" xr10:uidLastSave="{00000000-0000-0000-0000-000000000000}"/>
  <bookViews>
    <workbookView xWindow="-110" yWindow="-110" windowWidth="19420" windowHeight="11620" xr2:uid="{8D77D0C0-243D-4A91-A971-71C5CA1042F1}"/>
  </bookViews>
  <sheets>
    <sheet name="Estado de Resultados " sheetId="1" r:id="rId1"/>
    <sheet name="Balance General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2" l="1"/>
  <c r="F41" i="2"/>
  <c r="H34" i="2"/>
  <c r="H42" i="2" s="1"/>
  <c r="H33" i="2"/>
  <c r="F33" i="2"/>
  <c r="H29" i="2"/>
  <c r="F29" i="2"/>
  <c r="F34" i="2" s="1"/>
  <c r="F42" i="2" s="1"/>
  <c r="H21" i="2"/>
  <c r="F21" i="2"/>
  <c r="H14" i="2"/>
  <c r="H22" i="2" s="1"/>
  <c r="F14" i="2"/>
  <c r="F22" i="2" s="1"/>
  <c r="H36" i="1"/>
  <c r="F36" i="1"/>
  <c r="H29" i="1"/>
  <c r="F29" i="1"/>
  <c r="H24" i="1"/>
  <c r="F24" i="1"/>
  <c r="H16" i="1"/>
  <c r="F16" i="1"/>
  <c r="H10" i="1"/>
  <c r="H18" i="1" s="1"/>
  <c r="F10" i="1"/>
  <c r="F18" i="1" s="1"/>
  <c r="F38" i="1" l="1"/>
  <c r="F41" i="1" s="1"/>
  <c r="F45" i="1" s="1"/>
  <c r="F47" i="1" s="1"/>
  <c r="H38" i="1"/>
  <c r="H41" i="1" s="1"/>
  <c r="H45" i="1" s="1"/>
  <c r="H47" i="1" s="1"/>
</calcChain>
</file>

<file path=xl/sharedStrings.xml><?xml version="1.0" encoding="utf-8"?>
<sst xmlns="http://schemas.openxmlformats.org/spreadsheetml/2006/main" count="104" uniqueCount="69">
  <si>
    <t>ADMINISTRADORA DE FONDOS DE PENSIONES CRECER. S.A</t>
  </si>
  <si>
    <t>ESTADO DE RESULTADOS DEL 1 DE ENERO AL 30 DE JUNIO</t>
  </si>
  <si>
    <t>(Expresados en dólares de los Estados Unidos de América)</t>
  </si>
  <si>
    <t>INGRESOS POR ADMINISTRACIÓN DE FONDOS</t>
  </si>
  <si>
    <t>INGRESOS POR COMISIONES POR ADMINISTRACIÓN DE FONDOS</t>
  </si>
  <si>
    <t>$</t>
  </si>
  <si>
    <t xml:space="preserve">                                                                      </t>
  </si>
  <si>
    <t>GASTOS POR ADMINISTRACIÓN DE FONDOS DE PENSIONES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</si>
  <si>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</si>
  <si>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</si>
  <si>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ADMINISTRACIÓN DE FONDOS                    </t>
  </si>
  <si>
    <t xml:space="preserve">UTILIDAD BRUTA                                                        </t>
  </si>
  <si>
    <t>OPERACIÓN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</si>
  <si>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</si>
  <si>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</si>
  <si>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</si>
  <si>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</si>
  <si>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</si>
  <si>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</si>
  <si>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</si>
  <si>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</si>
  <si>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</si>
  <si>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</si>
  <si>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</si>
  <si>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>UTILIDAD DE OPERACIÓN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</si>
  <si>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</si>
  <si>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</si>
  <si>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</si>
  <si>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</si>
  <si>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ACCIÓN</t>
  </si>
  <si>
    <t>FERNANDO JOSÉ ARTEAGA HERNÁNDEZ</t>
  </si>
  <si>
    <t>ROLANDO CISNEROS PINEDA</t>
  </si>
  <si>
    <t>GERMAN ENRIQUE BARRERA</t>
  </si>
  <si>
    <t>PRESIDENTE EJECUTIVO 
Y REPRESENTANTE LEGAL</t>
  </si>
  <si>
    <t>DIRECTOR DE GESTION HUMANA Y FINANZAS</t>
  </si>
  <si>
    <t>CONTADOR GENERAL</t>
  </si>
  <si>
    <t>BALANCE GENERAL AL 30 DE JUNIO DE 2025 Y 31 DE DICIEMBRE DE 2024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</si>
  <si>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</si>
  <si>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</si>
  <si>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</si>
  <si>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</si>
  <si>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</si>
  <si>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</si>
  <si>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</si>
  <si>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</si>
  <si>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</si>
  <si>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</si>
  <si>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</si>
  <si>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</si>
  <si>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</si>
  <si>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</si>
  <si>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</si>
  <si>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</si>
  <si>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</si>
  <si>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</si>
  <si>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</si>
  <si>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</si>
  <si>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</si>
  <si>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</si>
  <si>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</si>
  <si>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</si>
  <si>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</si>
  <si>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</si>
  <si>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>REVALUACIÓN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</si>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</sst>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?_);_(@_)"/>
    <numFmt numFmtId="165" formatCode="_(* #,##0_);_(* \(#,##0\);_(* &quot;-&quot;_);_(@_)"/>
    <numFmt numFmtId="166" formatCode="0.000000"/>
    <numFmt numFmtId="167" formatCode="_ * #,##0_ ;_ * \-#,##0_ ;_ * &quot;-&quot;_ ;_ @_ "/>
  </numFmts>
  <fonts count="8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3" borderId="0" xfId="0" applyFont="1" applyFill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49" fontId="1" fillId="3" borderId="0" xfId="0" applyNumberFormat="1" applyFont="1" applyFill="1"/>
    <xf numFmtId="0" fontId="1" fillId="3" borderId="0" xfId="0" applyFont="1" applyFill="1" applyAlignment="1">
      <alignment horizontal="center"/>
    </xf>
    <xf numFmtId="49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38" fontId="1" fillId="3" borderId="0" xfId="0" applyNumberFormat="1" applyFont="1" applyFill="1" applyAlignment="1">
      <alignment horizontal="right"/>
    </xf>
    <xf numFmtId="49" fontId="3" fillId="3" borderId="0" xfId="0" applyNumberFormat="1" applyFont="1" applyFill="1" applyAlignment="1">
      <alignment horizontal="left"/>
    </xf>
    <xf numFmtId="49" fontId="1" fillId="3" borderId="0" xfId="0" applyNumberFormat="1" applyFont="1" applyFill="1" applyAlignment="1">
      <alignment horizontal="left"/>
    </xf>
    <xf numFmtId="38" fontId="3" fillId="3" borderId="0" xfId="0" applyNumberFormat="1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3" borderId="0" xfId="0" applyNumberFormat="1" applyFont="1" applyFill="1" applyAlignment="1">
      <alignment horizontal="right"/>
    </xf>
    <xf numFmtId="38" fontId="1" fillId="3" borderId="1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/>
    </xf>
    <xf numFmtId="164" fontId="3" fillId="3" borderId="2" xfId="0" applyNumberFormat="1" applyFont="1" applyFill="1" applyBorder="1" applyAlignment="1">
      <alignment horizontal="right"/>
    </xf>
    <xf numFmtId="38" fontId="3" fillId="3" borderId="2" xfId="0" applyNumberFormat="1" applyFont="1" applyFill="1" applyBorder="1" applyAlignment="1">
      <alignment horizontal="right"/>
    </xf>
    <xf numFmtId="37" fontId="1" fillId="3" borderId="1" xfId="0" applyNumberFormat="1" applyFont="1" applyFill="1" applyBorder="1" applyAlignment="1">
      <alignment horizontal="right"/>
    </xf>
    <xf numFmtId="37" fontId="3" fillId="3" borderId="2" xfId="0" applyNumberFormat="1" applyFont="1" applyFill="1" applyBorder="1" applyAlignment="1">
      <alignment horizontal="right"/>
    </xf>
    <xf numFmtId="37" fontId="1" fillId="3" borderId="0" xfId="0" applyNumberFormat="1" applyFont="1" applyFill="1" applyAlignment="1">
      <alignment horizontal="right"/>
    </xf>
    <xf numFmtId="37" fontId="3" fillId="3" borderId="0" xfId="0" applyNumberFormat="1" applyFont="1" applyFill="1" applyAlignment="1">
      <alignment horizontal="right"/>
    </xf>
    <xf numFmtId="165" fontId="1" fillId="3" borderId="1" xfId="0" applyNumberFormat="1" applyFont="1" applyFill="1" applyBorder="1" applyAlignment="1">
      <alignment horizontal="right"/>
    </xf>
    <xf numFmtId="164" fontId="3" fillId="3" borderId="3" xfId="0" applyNumberFormat="1" applyFont="1" applyFill="1" applyBorder="1" applyAlignment="1">
      <alignment horizontal="right"/>
    </xf>
    <xf numFmtId="38" fontId="3" fillId="3" borderId="3" xfId="0" applyNumberFormat="1" applyFont="1" applyFill="1" applyBorder="1" applyAlignment="1">
      <alignment horizontal="right"/>
    </xf>
    <xf numFmtId="49" fontId="3" fillId="3" borderId="0" xfId="0" applyNumberFormat="1" applyFont="1" applyFill="1"/>
    <xf numFmtId="49" fontId="3" fillId="3" borderId="0" xfId="0" applyNumberFormat="1" applyFont="1" applyFill="1" applyAlignment="1">
      <alignment horizontal="left"/>
    </xf>
    <xf numFmtId="166" fontId="3" fillId="3" borderId="0" xfId="0" applyNumberFormat="1" applyFont="1" applyFill="1" applyAlignment="1">
      <alignment horizontal="right"/>
    </xf>
    <xf numFmtId="0" fontId="5" fillId="3" borderId="0" xfId="0" applyFont="1" applyFill="1"/>
    <xf numFmtId="49" fontId="2" fillId="3" borderId="0" xfId="0" applyNumberFormat="1" applyFont="1" applyFill="1"/>
    <xf numFmtId="0" fontId="2" fillId="3" borderId="0" xfId="0" applyFont="1" applyFill="1" applyAlignment="1">
      <alignment horizontal="right"/>
    </xf>
    <xf numFmtId="38" fontId="2" fillId="3" borderId="0" xfId="0" applyNumberFormat="1" applyFont="1" applyFill="1"/>
    <xf numFmtId="49" fontId="1" fillId="3" borderId="1" xfId="0" applyNumberFormat="1" applyFont="1" applyFill="1" applyBorder="1"/>
    <xf numFmtId="49" fontId="2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49" fontId="6" fillId="3" borderId="0" xfId="0" applyNumberFormat="1" applyFont="1" applyFill="1" applyAlignment="1">
      <alignment wrapText="1"/>
    </xf>
    <xf numFmtId="49" fontId="7" fillId="3" borderId="0" xfId="0" applyNumberFormat="1" applyFont="1" applyFill="1" applyAlignment="1">
      <alignment horizontal="center" vertical="top" wrapText="1"/>
    </xf>
    <xf numFmtId="0" fontId="6" fillId="3" borderId="0" xfId="0" applyFont="1" applyFill="1" applyAlignment="1">
      <alignment horizontal="right" wrapText="1"/>
    </xf>
    <xf numFmtId="0" fontId="7" fillId="3" borderId="0" xfId="0" applyFont="1" applyFill="1" applyAlignment="1">
      <alignment horizontal="center" vertical="top" wrapText="1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49" fontId="6" fillId="3" borderId="0" xfId="0" applyNumberFormat="1" applyFont="1" applyFill="1"/>
    <xf numFmtId="49" fontId="6" fillId="3" borderId="0" xfId="0" applyNumberFormat="1" applyFont="1" applyFill="1" applyAlignment="1">
      <alignment horizontal="center" vertical="top" wrapText="1"/>
    </xf>
    <xf numFmtId="0" fontId="6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 vertical="top" wrapText="1"/>
    </xf>
    <xf numFmtId="0" fontId="6" fillId="3" borderId="0" xfId="0" applyFont="1" applyFill="1"/>
    <xf numFmtId="38" fontId="1" fillId="3" borderId="0" xfId="0" applyNumberFormat="1" applyFont="1" applyFill="1"/>
    <xf numFmtId="38" fontId="3" fillId="3" borderId="0" xfId="0" applyNumberFormat="1" applyFont="1" applyFill="1"/>
    <xf numFmtId="38" fontId="1" fillId="3" borderId="1" xfId="0" applyNumberFormat="1" applyFont="1" applyFill="1" applyBorder="1"/>
    <xf numFmtId="38" fontId="3" fillId="3" borderId="2" xfId="0" applyNumberFormat="1" applyFont="1" applyFill="1" applyBorder="1"/>
    <xf numFmtId="38" fontId="3" fillId="3" borderId="4" xfId="0" applyNumberFormat="1" applyFont="1" applyFill="1" applyBorder="1"/>
    <xf numFmtId="38" fontId="3" fillId="3" borderId="5" xfId="0" applyNumberFormat="1" applyFont="1" applyFill="1" applyBorder="1"/>
    <xf numFmtId="167" fontId="1" fillId="3" borderId="0" xfId="0" applyNumberFormat="1" applyFont="1" applyFill="1"/>
    <xf numFmtId="37" fontId="1" fillId="3" borderId="0" xfId="0" applyNumberFormat="1" applyFont="1" applyFill="1"/>
    <xf numFmtId="38" fontId="3" fillId="3" borderId="3" xfId="0" applyNumberFormat="1" applyFont="1" applyFill="1" applyBorder="1"/>
    <xf numFmtId="38" fontId="1" fillId="3" borderId="6" xfId="0" applyNumberFormat="1" applyFont="1" applyFill="1" applyBorder="1"/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7" fillId="3" borderId="0" xfId="0" applyNumberFormat="1" applyFont="1" applyFill="1" applyAlignment="1">
      <alignment horizontal="center" vertical="top"/>
    </xf>
    <xf numFmtId="0" fontId="7" fillId="3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47624</xdr:rowOff>
    </xdr:from>
    <xdr:to>
      <xdr:col>3</xdr:col>
      <xdr:colOff>1752600</xdr:colOff>
      <xdr:row>0</xdr:row>
      <xdr:rowOff>590549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D67AB976-4E33-4E45-B46D-2B229AC8E86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22" r="4115"/>
        <a:stretch/>
      </xdr:blipFill>
      <xdr:spPr bwMode="auto">
        <a:xfrm>
          <a:off x="3286125" y="47624"/>
          <a:ext cx="14573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38100</xdr:rowOff>
    </xdr:from>
    <xdr:to>
      <xdr:col>3</xdr:col>
      <xdr:colOff>1771650</xdr:colOff>
      <xdr:row>0</xdr:row>
      <xdr:rowOff>616293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2998B2B-E24B-46BE-AEE9-4B6A887F95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439" r="5558"/>
        <a:stretch/>
      </xdr:blipFill>
      <xdr:spPr>
        <a:xfrm>
          <a:off x="2968625" y="38100"/>
          <a:ext cx="1438275" cy="578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6CBEE-A5C7-4B45-BE58-45785C19C76A}">
  <sheetPr>
    <pageSetUpPr fitToPage="1"/>
  </sheetPr>
  <dimension ref="A1:XFD67"/>
  <sheetViews>
    <sheetView tabSelected="1" workbookViewId="0">
      <selection activeCell="B13" sqref="B13"/>
    </sheetView>
  </sheetViews>
  <sheetFormatPr baseColWidth="10" defaultColWidth="11.453125" defaultRowHeight="11.25" customHeight="1" zeroHeight="1" x14ac:dyDescent="0.2"/>
  <cols>
    <col min="1" max="1" width="1.7265625" style="33" customWidth="1"/>
    <col min="2" max="2" width="37.26953125" style="33" customWidth="1"/>
    <col min="3" max="3" width="3.81640625" style="33" customWidth="1"/>
    <col min="4" max="4" width="32.1796875" style="33" customWidth="1"/>
    <col min="5" max="5" width="3.26953125" style="34" customWidth="1"/>
    <col min="6" max="6" width="15.1796875" style="35" customWidth="1"/>
    <col min="7" max="7" width="3.26953125" style="34" customWidth="1"/>
    <col min="8" max="8" width="15.1796875" style="35" customWidth="1"/>
    <col min="9" max="9" width="1.26953125" style="3" customWidth="1"/>
    <col min="10" max="10" width="8.1796875" style="3" customWidth="1"/>
    <col min="11" max="16383" width="11.453125" style="3"/>
    <col min="16384" max="16384" width="18.453125" style="3" customWidth="1"/>
  </cols>
  <sheetData>
    <row r="1" spans="1:9" ht="52.5" customHeight="1" x14ac:dyDescent="0.2">
      <c r="A1" s="1"/>
      <c r="B1" s="1"/>
      <c r="C1" s="1"/>
      <c r="D1" s="1"/>
      <c r="E1" s="1"/>
      <c r="F1" s="1"/>
      <c r="G1" s="1"/>
      <c r="H1" s="1"/>
      <c r="I1" s="2"/>
    </row>
    <row r="2" spans="1:9" ht="13" x14ac:dyDescent="0.3">
      <c r="A2" s="4" t="s">
        <v>0</v>
      </c>
      <c r="B2" s="4"/>
      <c r="C2" s="4"/>
      <c r="D2" s="4"/>
      <c r="E2" s="4"/>
      <c r="F2" s="4"/>
      <c r="G2" s="4"/>
      <c r="H2" s="4"/>
      <c r="I2" s="2"/>
    </row>
    <row r="3" spans="1:9" ht="12.75" customHeight="1" x14ac:dyDescent="0.3">
      <c r="A3" s="4" t="s">
        <v>1</v>
      </c>
      <c r="B3" s="4"/>
      <c r="C3" s="4"/>
      <c r="D3" s="4"/>
      <c r="E3" s="4"/>
      <c r="F3" s="4"/>
      <c r="G3" s="4"/>
      <c r="H3" s="4"/>
      <c r="I3" s="2"/>
    </row>
    <row r="4" spans="1:9" ht="15" customHeight="1" x14ac:dyDescent="0.2">
      <c r="A4" s="5" t="s">
        <v>2</v>
      </c>
      <c r="B4" s="5"/>
      <c r="C4" s="5"/>
      <c r="D4" s="5"/>
      <c r="E4" s="5"/>
      <c r="F4" s="5"/>
      <c r="G4" s="5"/>
      <c r="H4" s="5"/>
      <c r="I4" s="2"/>
    </row>
    <row r="5" spans="1:9" ht="12.5" x14ac:dyDescent="0.25">
      <c r="A5" s="6"/>
      <c r="B5" s="7"/>
      <c r="C5" s="7"/>
      <c r="D5" s="7"/>
      <c r="E5" s="7"/>
      <c r="F5" s="7"/>
      <c r="G5" s="7"/>
      <c r="H5" s="7"/>
    </row>
    <row r="6" spans="1:9" ht="13" x14ac:dyDescent="0.3">
      <c r="A6" s="6"/>
      <c r="B6" s="8"/>
      <c r="C6" s="8"/>
      <c r="D6" s="8"/>
      <c r="E6" s="9"/>
      <c r="F6" s="10">
        <v>2025</v>
      </c>
      <c r="G6" s="11"/>
      <c r="H6" s="10">
        <v>2024</v>
      </c>
    </row>
    <row r="7" spans="1:9" ht="12.5" x14ac:dyDescent="0.25">
      <c r="A7" s="6"/>
      <c r="B7" s="8"/>
      <c r="C7" s="8"/>
      <c r="D7" s="8"/>
      <c r="E7" s="9"/>
      <c r="F7" s="12"/>
      <c r="G7" s="9"/>
      <c r="H7" s="12"/>
    </row>
    <row r="8" spans="1:9" ht="13" x14ac:dyDescent="0.3">
      <c r="A8" s="6"/>
      <c r="B8" s="13" t="s">
        <v>3</v>
      </c>
      <c r="C8" s="14"/>
      <c r="D8" s="14"/>
      <c r="E8" s="9"/>
      <c r="F8" s="15"/>
      <c r="G8" s="9"/>
      <c r="H8" s="15"/>
    </row>
    <row r="9" spans="1:9" ht="12.5" x14ac:dyDescent="0.25">
      <c r="A9" s="6"/>
      <c r="B9" s="14" t="s">
        <v>4</v>
      </c>
      <c r="C9" s="14"/>
      <c r="D9" s="14"/>
      <c r="E9" s="9" t="s">
        <v>5</v>
      </c>
      <c r="F9" s="16">
        <v>25980559</v>
      </c>
      <c r="G9" s="17" t="s">
        <v>5</v>
      </c>
      <c r="H9" s="18">
        <v>25316133</v>
      </c>
    </row>
    <row r="10" spans="1:9" ht="13" x14ac:dyDescent="0.3">
      <c r="A10" s="6"/>
      <c r="B10" s="13" t="s">
        <v>6</v>
      </c>
      <c r="C10" s="14"/>
      <c r="D10" s="14"/>
      <c r="E10" s="9"/>
      <c r="F10" s="19">
        <f>SUM(F9)</f>
        <v>25980559</v>
      </c>
      <c r="G10" s="17"/>
      <c r="H10" s="15">
        <f>SUM(H9)</f>
        <v>25316133</v>
      </c>
    </row>
    <row r="11" spans="1:9" ht="12.5" x14ac:dyDescent="0.25">
      <c r="A11" s="6"/>
      <c r="B11" s="8"/>
      <c r="C11" s="8"/>
      <c r="D11" s="8"/>
      <c r="E11" s="9"/>
      <c r="F11" s="17"/>
      <c r="G11" s="17"/>
      <c r="H11" s="12"/>
    </row>
    <row r="12" spans="1:9" ht="13" x14ac:dyDescent="0.3">
      <c r="A12" s="6"/>
      <c r="B12" s="13" t="s">
        <v>7</v>
      </c>
      <c r="C12" s="14"/>
      <c r="D12" s="14"/>
      <c r="E12" s="9"/>
      <c r="F12" s="19"/>
      <c r="G12" s="17"/>
      <c r="H12" s="15"/>
    </row>
    <row r="13" spans="1:9" ht="12.5" x14ac:dyDescent="0.25">
      <c r="A13" s="6"/>
      <c r="B13" s="14" t="s">
        <v>8</v>
      </c>
      <c r="C13" s="14"/>
      <c r="D13" s="14"/>
      <c r="E13" s="9"/>
      <c r="F13" s="17">
        <v>44726</v>
      </c>
      <c r="G13" s="17"/>
      <c r="H13" s="12">
        <v>80986</v>
      </c>
    </row>
    <row r="14" spans="1:9" ht="12.5" x14ac:dyDescent="0.25">
      <c r="A14" s="6"/>
      <c r="B14" s="14" t="s">
        <v>9</v>
      </c>
      <c r="C14" s="14"/>
      <c r="D14" s="14"/>
      <c r="E14" s="9"/>
      <c r="F14" s="17">
        <v>799889</v>
      </c>
      <c r="G14" s="17"/>
      <c r="H14" s="12">
        <v>810056</v>
      </c>
    </row>
    <row r="15" spans="1:9" ht="12.5" x14ac:dyDescent="0.25">
      <c r="A15" s="6"/>
      <c r="B15" s="14" t="s">
        <v>10</v>
      </c>
      <c r="C15" s="14"/>
      <c r="D15" s="14"/>
      <c r="E15" s="9"/>
      <c r="F15" s="16">
        <v>1175342</v>
      </c>
      <c r="G15" s="17"/>
      <c r="H15" s="18">
        <v>1065059</v>
      </c>
    </row>
    <row r="16" spans="1:9" ht="13" x14ac:dyDescent="0.3">
      <c r="A16" s="6"/>
      <c r="B16" s="13" t="s">
        <v>6</v>
      </c>
      <c r="C16" s="14"/>
      <c r="D16" s="14"/>
      <c r="E16" s="9"/>
      <c r="F16" s="20">
        <f>SUM(F13:F15)</f>
        <v>2019957</v>
      </c>
      <c r="G16" s="17"/>
      <c r="H16" s="21">
        <f>SUM(H13:H15)</f>
        <v>1956101</v>
      </c>
    </row>
    <row r="17" spans="1:8" ht="12.5" x14ac:dyDescent="0.25">
      <c r="A17" s="6"/>
      <c r="B17" s="14"/>
      <c r="C17" s="14"/>
      <c r="D17" s="14"/>
      <c r="E17" s="9"/>
      <c r="F17" s="17"/>
      <c r="G17" s="17"/>
      <c r="H17" s="12"/>
    </row>
    <row r="18" spans="1:8" ht="13" x14ac:dyDescent="0.3">
      <c r="A18" s="6"/>
      <c r="B18" s="13" t="s">
        <v>11</v>
      </c>
      <c r="C18" s="14"/>
      <c r="D18" s="14"/>
      <c r="E18" s="9" t="s">
        <v>5</v>
      </c>
      <c r="F18" s="19">
        <f>F10-F16</f>
        <v>23960602</v>
      </c>
      <c r="G18" s="17" t="s">
        <v>5</v>
      </c>
      <c r="H18" s="15">
        <f>H10-H16</f>
        <v>23360032</v>
      </c>
    </row>
    <row r="19" spans="1:8" ht="12.5" x14ac:dyDescent="0.25">
      <c r="A19" s="6"/>
      <c r="B19" s="8"/>
      <c r="C19" s="8"/>
      <c r="D19" s="8"/>
      <c r="E19" s="9"/>
      <c r="F19" s="17"/>
      <c r="G19" s="17"/>
      <c r="H19" s="12"/>
    </row>
    <row r="20" spans="1:8" ht="13" x14ac:dyDescent="0.3">
      <c r="A20" s="6"/>
      <c r="B20" s="13" t="s">
        <v>12</v>
      </c>
      <c r="C20" s="14"/>
      <c r="D20" s="14"/>
      <c r="E20" s="9"/>
      <c r="F20" s="19"/>
      <c r="G20" s="17"/>
      <c r="H20" s="15"/>
    </row>
    <row r="21" spans="1:8" ht="12.5" x14ac:dyDescent="0.25">
      <c r="A21" s="6"/>
      <c r="B21" s="14" t="s">
        <v>13</v>
      </c>
      <c r="C21" s="14"/>
      <c r="D21" s="14"/>
      <c r="E21" s="9"/>
      <c r="F21" s="17">
        <v>9143053</v>
      </c>
      <c r="G21" s="17"/>
      <c r="H21" s="12">
        <v>9145432</v>
      </c>
    </row>
    <row r="22" spans="1:8" ht="12.5" x14ac:dyDescent="0.25">
      <c r="A22" s="6"/>
      <c r="B22" s="14" t="s">
        <v>14</v>
      </c>
      <c r="C22" s="14"/>
      <c r="D22" s="14"/>
      <c r="E22" s="9"/>
      <c r="F22" s="17">
        <v>1229258</v>
      </c>
      <c r="G22" s="17"/>
      <c r="H22" s="12">
        <v>1096182</v>
      </c>
    </row>
    <row r="23" spans="1:8" ht="12.5" x14ac:dyDescent="0.25">
      <c r="A23" s="6"/>
      <c r="B23" s="14" t="s">
        <v>15</v>
      </c>
      <c r="C23" s="14"/>
      <c r="D23" s="14"/>
      <c r="E23" s="9"/>
      <c r="F23" s="17">
        <v>680</v>
      </c>
      <c r="G23" s="17"/>
      <c r="H23" s="18">
        <v>1055</v>
      </c>
    </row>
    <row r="24" spans="1:8" ht="13" x14ac:dyDescent="0.3">
      <c r="A24" s="6"/>
      <c r="B24" s="13" t="s">
        <v>6</v>
      </c>
      <c r="C24" s="14"/>
      <c r="D24" s="14"/>
      <c r="E24" s="9"/>
      <c r="F24" s="20">
        <f>SUM(F21:F23)</f>
        <v>10372991</v>
      </c>
      <c r="G24" s="17"/>
      <c r="H24" s="21">
        <f>SUM(H21:H23)</f>
        <v>10242669</v>
      </c>
    </row>
    <row r="25" spans="1:8" ht="12.5" x14ac:dyDescent="0.25">
      <c r="A25" s="6"/>
      <c r="B25" s="14"/>
      <c r="C25" s="14"/>
      <c r="D25" s="14"/>
      <c r="E25" s="9"/>
      <c r="F25" s="17"/>
      <c r="G25" s="17"/>
      <c r="H25" s="12"/>
    </row>
    <row r="26" spans="1:8" ht="13" x14ac:dyDescent="0.3">
      <c r="A26" s="6"/>
      <c r="B26" s="13" t="s">
        <v>16</v>
      </c>
      <c r="C26" s="14"/>
      <c r="D26" s="14"/>
      <c r="E26" s="9"/>
      <c r="F26" s="19"/>
      <c r="G26" s="17"/>
      <c r="H26" s="15"/>
    </row>
    <row r="27" spans="1:8" ht="12.5" x14ac:dyDescent="0.25">
      <c r="A27" s="6"/>
      <c r="B27" s="14" t="s">
        <v>17</v>
      </c>
      <c r="C27" s="14"/>
      <c r="D27" s="14"/>
      <c r="E27" s="9"/>
      <c r="F27" s="17">
        <v>1086</v>
      </c>
      <c r="G27" s="17"/>
      <c r="H27" s="12">
        <v>2265</v>
      </c>
    </row>
    <row r="28" spans="1:8" ht="12.5" x14ac:dyDescent="0.25">
      <c r="A28" s="6"/>
      <c r="B28" s="14" t="s">
        <v>18</v>
      </c>
      <c r="C28" s="14"/>
      <c r="D28" s="14"/>
      <c r="E28" s="9"/>
      <c r="F28" s="16">
        <v>-1049230</v>
      </c>
      <c r="G28" s="17"/>
      <c r="H28" s="22">
        <v>-741728</v>
      </c>
    </row>
    <row r="29" spans="1:8" ht="13" x14ac:dyDescent="0.3">
      <c r="A29" s="6"/>
      <c r="B29" s="13" t="s">
        <v>6</v>
      </c>
      <c r="C29" s="14"/>
      <c r="D29" s="14"/>
      <c r="E29" s="9"/>
      <c r="F29" s="20">
        <f>SUM(F27:F28)</f>
        <v>-1048144</v>
      </c>
      <c r="G29" s="17"/>
      <c r="H29" s="23">
        <f>SUM(H27:H28)</f>
        <v>-739463</v>
      </c>
    </row>
    <row r="30" spans="1:8" ht="12.5" x14ac:dyDescent="0.25">
      <c r="A30" s="6"/>
      <c r="B30" s="14"/>
      <c r="C30" s="14"/>
      <c r="D30" s="14"/>
      <c r="E30" s="9"/>
      <c r="F30" s="17"/>
      <c r="G30" s="17"/>
      <c r="H30" s="24"/>
    </row>
    <row r="31" spans="1:8" ht="13" x14ac:dyDescent="0.3">
      <c r="A31" s="6"/>
      <c r="B31" s="13" t="s">
        <v>19</v>
      </c>
      <c r="C31" s="14"/>
      <c r="D31" s="14"/>
      <c r="E31" s="9"/>
      <c r="F31" s="19"/>
      <c r="G31" s="17"/>
      <c r="H31" s="25"/>
    </row>
    <row r="32" spans="1:8" ht="12.5" x14ac:dyDescent="0.25">
      <c r="A32" s="6"/>
      <c r="B32" s="14" t="s">
        <v>20</v>
      </c>
      <c r="C32" s="14"/>
      <c r="D32" s="14"/>
      <c r="E32" s="9"/>
      <c r="F32" s="17">
        <v>174684</v>
      </c>
      <c r="G32" s="17"/>
      <c r="H32" s="24">
        <v>222847</v>
      </c>
    </row>
    <row r="33" spans="1:9" ht="12.5" x14ac:dyDescent="0.25">
      <c r="A33" s="6"/>
      <c r="B33" s="14" t="s">
        <v>21</v>
      </c>
      <c r="C33" s="14"/>
      <c r="D33" s="14"/>
      <c r="E33" s="9"/>
      <c r="F33" s="17">
        <v>-1201</v>
      </c>
      <c r="G33" s="17"/>
      <c r="H33" s="24">
        <v>-3887015</v>
      </c>
    </row>
    <row r="34" spans="1:9" ht="12.5" x14ac:dyDescent="0.25">
      <c r="A34" s="6"/>
      <c r="B34" s="14" t="s">
        <v>22</v>
      </c>
      <c r="C34" s="14"/>
      <c r="D34" s="14"/>
      <c r="E34" s="9"/>
      <c r="F34" s="17">
        <v>38680</v>
      </c>
      <c r="G34" s="17"/>
      <c r="H34" s="24">
        <v>37295</v>
      </c>
    </row>
    <row r="35" spans="1:9" ht="12.5" x14ac:dyDescent="0.25">
      <c r="A35" s="6"/>
      <c r="B35" s="14" t="s">
        <v>23</v>
      </c>
      <c r="C35" s="14"/>
      <c r="D35" s="14"/>
      <c r="E35" s="9"/>
      <c r="F35" s="16">
        <v>-56927</v>
      </c>
      <c r="G35" s="17"/>
      <c r="H35" s="22">
        <v>-74062</v>
      </c>
    </row>
    <row r="36" spans="1:9" ht="13" x14ac:dyDescent="0.3">
      <c r="A36" s="6"/>
      <c r="B36" s="13" t="s">
        <v>6</v>
      </c>
      <c r="C36" s="14"/>
      <c r="D36" s="14"/>
      <c r="E36" s="9"/>
      <c r="F36" s="20">
        <f>SUM(F32:F35)</f>
        <v>155236</v>
      </c>
      <c r="G36" s="17"/>
      <c r="H36" s="23">
        <f>SUM(H32:H35)</f>
        <v>-3700935</v>
      </c>
    </row>
    <row r="37" spans="1:9" ht="12.5" x14ac:dyDescent="0.25">
      <c r="A37" s="6"/>
      <c r="B37" s="14"/>
      <c r="C37" s="14"/>
      <c r="D37" s="14"/>
      <c r="E37" s="9"/>
      <c r="F37" s="17"/>
      <c r="G37" s="17"/>
      <c r="H37" s="24"/>
    </row>
    <row r="38" spans="1:9" ht="13" x14ac:dyDescent="0.3">
      <c r="A38" s="6"/>
      <c r="B38" s="13" t="s">
        <v>24</v>
      </c>
      <c r="C38" s="14"/>
      <c r="D38" s="14"/>
      <c r="E38" s="9" t="s">
        <v>5</v>
      </c>
      <c r="F38" s="19">
        <f>F10-F16-F24-F29-F36</f>
        <v>14480519</v>
      </c>
      <c r="G38" s="17" t="s">
        <v>5</v>
      </c>
      <c r="H38" s="25">
        <f>H10-H16-H24-H29-H36</f>
        <v>17557761</v>
      </c>
    </row>
    <row r="39" spans="1:9" ht="12.5" x14ac:dyDescent="0.25">
      <c r="A39" s="6"/>
      <c r="B39" s="14"/>
      <c r="C39" s="14"/>
      <c r="D39" s="14"/>
      <c r="E39" s="9"/>
      <c r="F39" s="17"/>
      <c r="G39" s="17"/>
      <c r="H39" s="24"/>
    </row>
    <row r="40" spans="1:9" ht="12.5" x14ac:dyDescent="0.25">
      <c r="A40" s="6"/>
      <c r="B40" s="14" t="s">
        <v>25</v>
      </c>
      <c r="C40" s="14"/>
      <c r="D40" s="14"/>
      <c r="E40" s="9"/>
      <c r="F40" s="16">
        <v>3839059</v>
      </c>
      <c r="G40" s="17"/>
      <c r="H40" s="22">
        <v>4930738</v>
      </c>
    </row>
    <row r="41" spans="1:9" ht="13" x14ac:dyDescent="0.3">
      <c r="A41" s="6"/>
      <c r="B41" s="13" t="s">
        <v>26</v>
      </c>
      <c r="C41" s="14"/>
      <c r="D41" s="14"/>
      <c r="E41" s="9" t="s">
        <v>5</v>
      </c>
      <c r="F41" s="19">
        <f>F38-F40</f>
        <v>10641460</v>
      </c>
      <c r="G41" s="17" t="s">
        <v>5</v>
      </c>
      <c r="H41" s="25">
        <f>H38-H40</f>
        <v>12627023</v>
      </c>
    </row>
    <row r="42" spans="1:9" ht="12.5" x14ac:dyDescent="0.25">
      <c r="A42" s="6"/>
      <c r="B42" s="14"/>
      <c r="C42" s="14"/>
      <c r="D42" s="14"/>
      <c r="E42" s="9"/>
      <c r="F42" s="17"/>
      <c r="G42" s="17"/>
      <c r="H42" s="24"/>
    </row>
    <row r="43" spans="1:9" ht="12.5" x14ac:dyDescent="0.25">
      <c r="A43" s="6"/>
      <c r="B43" s="14" t="s">
        <v>27</v>
      </c>
      <c r="C43" s="14"/>
      <c r="D43" s="14"/>
      <c r="E43" s="9"/>
      <c r="F43" s="16">
        <v>0</v>
      </c>
      <c r="G43" s="17"/>
      <c r="H43" s="26">
        <v>-379</v>
      </c>
    </row>
    <row r="44" spans="1:9" ht="12.5" x14ac:dyDescent="0.25">
      <c r="A44" s="6"/>
      <c r="B44" s="14"/>
      <c r="C44" s="14"/>
      <c r="D44" s="14"/>
      <c r="E44" s="9"/>
      <c r="F44" s="17"/>
      <c r="G44" s="17"/>
      <c r="H44" s="12"/>
    </row>
    <row r="45" spans="1:9" ht="13.5" thickBot="1" x14ac:dyDescent="0.35">
      <c r="A45" s="6"/>
      <c r="B45" s="13" t="s">
        <v>28</v>
      </c>
      <c r="C45" s="14"/>
      <c r="D45" s="14"/>
      <c r="E45" s="9" t="s">
        <v>5</v>
      </c>
      <c r="F45" s="27">
        <f>F41-F43</f>
        <v>10641460</v>
      </c>
      <c r="G45" s="17" t="s">
        <v>5</v>
      </c>
      <c r="H45" s="28">
        <f>H41-H43</f>
        <v>12627402</v>
      </c>
    </row>
    <row r="46" spans="1:9" ht="13" thickTop="1" x14ac:dyDescent="0.25">
      <c r="A46" s="6"/>
      <c r="B46" s="14"/>
      <c r="C46" s="14"/>
      <c r="D46" s="14"/>
      <c r="E46" s="9"/>
      <c r="F46" s="17"/>
      <c r="G46" s="17"/>
      <c r="H46" s="12"/>
    </row>
    <row r="47" spans="1:9" ht="13" x14ac:dyDescent="0.3">
      <c r="A47" s="29"/>
      <c r="B47" s="30" t="s">
        <v>29</v>
      </c>
      <c r="C47" s="30"/>
      <c r="D47" s="30"/>
      <c r="E47" s="11"/>
      <c r="F47" s="31">
        <f>F45/1000000</f>
        <v>10.64146</v>
      </c>
      <c r="G47" s="31"/>
      <c r="H47" s="31">
        <f>H45/1000000</f>
        <v>12.627402</v>
      </c>
      <c r="I47" s="32"/>
    </row>
    <row r="48" spans="1:9" ht="12.5" x14ac:dyDescent="0.25">
      <c r="A48" s="6"/>
      <c r="B48" s="8"/>
      <c r="C48" s="8"/>
      <c r="D48" s="8"/>
      <c r="E48" s="9"/>
      <c r="F48" s="12"/>
      <c r="G48" s="9"/>
      <c r="H48" s="12"/>
    </row>
    <row r="49" spans="1:9" ht="12.5" x14ac:dyDescent="0.25">
      <c r="A49" s="6"/>
      <c r="B49" s="14"/>
      <c r="C49" s="14"/>
      <c r="D49" s="14"/>
      <c r="E49" s="9"/>
      <c r="F49" s="12"/>
      <c r="G49" s="9"/>
      <c r="H49" s="12"/>
    </row>
    <row r="50" spans="1:9" ht="12.5" x14ac:dyDescent="0.25">
      <c r="A50" s="6"/>
      <c r="B50" s="14"/>
      <c r="C50" s="14"/>
      <c r="D50" s="14"/>
      <c r="E50" s="9"/>
      <c r="F50" s="12"/>
      <c r="G50" s="9"/>
      <c r="H50" s="12"/>
    </row>
    <row r="51" spans="1:9" ht="10" x14ac:dyDescent="0.2"/>
    <row r="52" spans="1:9" ht="10" x14ac:dyDescent="0.2"/>
    <row r="53" spans="1:9" ht="10" x14ac:dyDescent="0.2"/>
    <row r="54" spans="1:9" ht="10" x14ac:dyDescent="0.2"/>
    <row r="55" spans="1:9" ht="10" x14ac:dyDescent="0.2"/>
    <row r="56" spans="1:9" ht="10" x14ac:dyDescent="0.2"/>
    <row r="57" spans="1:9" ht="12.5" x14ac:dyDescent="0.25">
      <c r="A57" s="6"/>
      <c r="B57" s="36"/>
      <c r="C57" s="6"/>
      <c r="D57" s="37"/>
      <c r="E57" s="9"/>
      <c r="F57" s="38"/>
      <c r="G57" s="38"/>
      <c r="H57" s="38"/>
    </row>
    <row r="58" spans="1:9" s="44" customFormat="1" ht="12" customHeight="1" x14ac:dyDescent="0.25">
      <c r="A58" s="39"/>
      <c r="B58" s="40" t="s">
        <v>30</v>
      </c>
      <c r="C58" s="39"/>
      <c r="D58" s="40" t="s">
        <v>31</v>
      </c>
      <c r="E58" s="41"/>
      <c r="F58" s="42" t="s">
        <v>32</v>
      </c>
      <c r="G58" s="42"/>
      <c r="H58" s="42"/>
      <c r="I58" s="43"/>
    </row>
    <row r="59" spans="1:9" ht="24" customHeight="1" x14ac:dyDescent="0.25">
      <c r="A59" s="45"/>
      <c r="B59" s="46" t="s">
        <v>33</v>
      </c>
      <c r="C59" s="45"/>
      <c r="D59" s="46" t="s">
        <v>34</v>
      </c>
      <c r="E59" s="47"/>
      <c r="F59" s="48" t="s">
        <v>35</v>
      </c>
      <c r="G59" s="48"/>
      <c r="H59" s="48"/>
      <c r="I59" s="49"/>
    </row>
    <row r="60" spans="1:9" ht="11.25" customHeight="1" x14ac:dyDescent="0.2"/>
    <row r="61" spans="1:9" ht="11.25" customHeight="1" x14ac:dyDescent="0.2"/>
    <row r="62" spans="1:9" ht="10" x14ac:dyDescent="0.2"/>
    <row r="63" spans="1:9" ht="10" hidden="1" x14ac:dyDescent="0.2"/>
    <row r="64" spans="1:9" ht="10" hidden="1" x14ac:dyDescent="0.2"/>
    <row r="65" ht="10" hidden="1" x14ac:dyDescent="0.2"/>
    <row r="66" ht="11.25" customHeight="1" x14ac:dyDescent="0.2"/>
    <row r="67" ht="11.25" customHeight="1" x14ac:dyDescent="0.2"/>
  </sheetData>
  <sheetProtection algorithmName="SHA-512" hashValue="MyMBh69JA+b/qNPxCpJleHWnJ1q2T+Y7LtqJh4LLx9AUTpsosfmR1Z0PMqblnpoVdVUhPZ1o8uvvnG5qJHy/Eg==" saltValue="YtFTXF7JNgBcliEbgK2zvw==" spinCount="100000" sheet="1" objects="1" scenarios="1"/>
  <mergeCells count="14">
    <mergeCell ref="F58:H58"/>
    <mergeCell ref="F59:H59"/>
    <mergeCell ref="B7:D7"/>
    <mergeCell ref="B11:D11"/>
    <mergeCell ref="B19:D19"/>
    <mergeCell ref="B47:D47"/>
    <mergeCell ref="B48:D48"/>
    <mergeCell ref="F57:H57"/>
    <mergeCell ref="A1:H1"/>
    <mergeCell ref="A2:H2"/>
    <mergeCell ref="A3:H3"/>
    <mergeCell ref="A4:H4"/>
    <mergeCell ref="B5:H5"/>
    <mergeCell ref="B6:D6"/>
  </mergeCells>
  <printOptions horizontalCentered="1"/>
  <pageMargins left="0.46" right="0.49" top="0.55118110236220474" bottom="0.35433070866141736" header="0" footer="0"/>
  <pageSetup scale="85" fitToHeight="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D9562-1CAB-41A1-BE37-647C6E43DC23}">
  <sheetPr>
    <pageSetUpPr fitToPage="1"/>
  </sheetPr>
  <dimension ref="A1:XFD58"/>
  <sheetViews>
    <sheetView topLeftCell="A2" workbookViewId="0">
      <selection activeCell="A2" sqref="A1:XFD1048576"/>
    </sheetView>
  </sheetViews>
  <sheetFormatPr baseColWidth="10" defaultColWidth="11.453125" defaultRowHeight="10" customHeight="1" zeroHeight="1" x14ac:dyDescent="0.2"/>
  <cols>
    <col min="1" max="1" width="1.7265625" style="33" customWidth="1"/>
    <col min="2" max="2" width="32.1796875" style="33" customWidth="1"/>
    <col min="3" max="3" width="3.81640625" style="33" customWidth="1"/>
    <col min="4" max="4" width="32.1796875" style="33" customWidth="1"/>
    <col min="5" max="5" width="3.26953125" style="34" customWidth="1"/>
    <col min="6" max="6" width="15.1796875" style="35" customWidth="1"/>
    <col min="7" max="7" width="3.26953125" style="34" customWidth="1"/>
    <col min="8" max="8" width="15.1796875" style="35" customWidth="1"/>
    <col min="9" max="11" width="11.453125" style="3" customWidth="1"/>
    <col min="12" max="16383" width="11.453125" style="3"/>
    <col min="16384" max="16384" width="6.36328125" style="3" customWidth="1"/>
  </cols>
  <sheetData>
    <row r="1" spans="1:8" ht="52.5" customHeight="1" x14ac:dyDescent="0.2">
      <c r="A1" s="1"/>
      <c r="B1" s="1"/>
      <c r="C1" s="1"/>
      <c r="D1" s="1"/>
      <c r="E1" s="1"/>
      <c r="F1" s="1"/>
      <c r="G1" s="1"/>
      <c r="H1" s="1"/>
    </row>
    <row r="2" spans="1:8" ht="13" x14ac:dyDescent="0.3">
      <c r="A2" s="4" t="s">
        <v>0</v>
      </c>
      <c r="B2" s="4"/>
      <c r="C2" s="4"/>
      <c r="D2" s="4"/>
      <c r="E2" s="4"/>
      <c r="F2" s="4"/>
      <c r="G2" s="4"/>
      <c r="H2" s="4"/>
    </row>
    <row r="3" spans="1:8" ht="12.75" customHeight="1" x14ac:dyDescent="0.3">
      <c r="A3" s="4" t="s">
        <v>36</v>
      </c>
      <c r="B3" s="4"/>
      <c r="C3" s="4"/>
      <c r="D3" s="4"/>
      <c r="E3" s="4"/>
      <c r="F3" s="4"/>
      <c r="G3" s="4"/>
      <c r="H3" s="4"/>
    </row>
    <row r="4" spans="1:8" ht="15" customHeight="1" x14ac:dyDescent="0.2">
      <c r="A4" s="5" t="s">
        <v>2</v>
      </c>
      <c r="B4" s="5"/>
      <c r="C4" s="5"/>
      <c r="D4" s="5"/>
      <c r="E4" s="5"/>
      <c r="F4" s="5"/>
      <c r="G4" s="5"/>
      <c r="H4" s="5"/>
    </row>
    <row r="5" spans="1:8" ht="12.5" x14ac:dyDescent="0.25">
      <c r="A5" s="6"/>
      <c r="B5" s="7"/>
      <c r="C5" s="7"/>
      <c r="D5" s="7"/>
      <c r="E5" s="7"/>
      <c r="F5" s="7"/>
      <c r="G5" s="7"/>
      <c r="H5" s="7"/>
    </row>
    <row r="6" spans="1:8" ht="13" x14ac:dyDescent="0.3">
      <c r="A6" s="6"/>
      <c r="B6" s="8"/>
      <c r="C6" s="8"/>
      <c r="D6" s="8"/>
      <c r="E6" s="9"/>
      <c r="F6" s="10">
        <v>2025</v>
      </c>
      <c r="G6" s="11"/>
      <c r="H6" s="10">
        <v>2024</v>
      </c>
    </row>
    <row r="7" spans="1:8" ht="12.5" x14ac:dyDescent="0.25">
      <c r="A7" s="6"/>
      <c r="B7" s="8"/>
      <c r="C7" s="8"/>
      <c r="D7" s="8"/>
      <c r="E7" s="9"/>
      <c r="F7" s="50"/>
      <c r="G7" s="9"/>
      <c r="H7" s="50"/>
    </row>
    <row r="8" spans="1:8" ht="13" x14ac:dyDescent="0.3">
      <c r="A8" s="6"/>
      <c r="B8" s="13" t="s">
        <v>37</v>
      </c>
      <c r="C8" s="14"/>
      <c r="D8" s="14"/>
      <c r="E8" s="9"/>
      <c r="F8" s="51"/>
      <c r="G8" s="9"/>
      <c r="H8" s="51"/>
    </row>
    <row r="9" spans="1:8" ht="13" x14ac:dyDescent="0.3">
      <c r="A9" s="6"/>
      <c r="B9" s="13" t="s">
        <v>38</v>
      </c>
      <c r="C9" s="14"/>
      <c r="D9" s="14"/>
      <c r="E9" s="9"/>
      <c r="F9" s="51"/>
      <c r="G9" s="9"/>
      <c r="H9" s="51"/>
    </row>
    <row r="10" spans="1:8" ht="12.5" x14ac:dyDescent="0.25">
      <c r="A10" s="6"/>
      <c r="B10" s="14" t="s">
        <v>39</v>
      </c>
      <c r="C10" s="14"/>
      <c r="D10" s="14"/>
      <c r="E10" s="9" t="s">
        <v>5</v>
      </c>
      <c r="F10" s="50">
        <v>1022340</v>
      </c>
      <c r="G10" s="9" t="s">
        <v>5</v>
      </c>
      <c r="H10" s="50">
        <v>3395150</v>
      </c>
    </row>
    <row r="11" spans="1:8" ht="12.5" x14ac:dyDescent="0.25">
      <c r="A11" s="6"/>
      <c r="B11" s="14" t="s">
        <v>40</v>
      </c>
      <c r="C11" s="14"/>
      <c r="D11" s="14"/>
      <c r="E11" s="9"/>
      <c r="F11" s="50">
        <v>3782912</v>
      </c>
      <c r="G11" s="9"/>
      <c r="H11" s="50">
        <v>10467216</v>
      </c>
    </row>
    <row r="12" spans="1:8" ht="12.5" x14ac:dyDescent="0.25">
      <c r="A12" s="6"/>
      <c r="B12" s="14" t="s">
        <v>41</v>
      </c>
      <c r="C12" s="14"/>
      <c r="D12" s="14"/>
      <c r="E12" s="9"/>
      <c r="F12" s="50">
        <v>18504286</v>
      </c>
      <c r="G12" s="9"/>
      <c r="H12" s="50">
        <v>26046233</v>
      </c>
    </row>
    <row r="13" spans="1:8" ht="12.5" x14ac:dyDescent="0.25">
      <c r="A13" s="6"/>
      <c r="B13" s="14" t="s">
        <v>42</v>
      </c>
      <c r="C13" s="14"/>
      <c r="D13" s="14"/>
      <c r="E13" s="9"/>
      <c r="F13" s="52">
        <v>322765</v>
      </c>
      <c r="G13" s="9"/>
      <c r="H13" s="52">
        <v>157594</v>
      </c>
    </row>
    <row r="14" spans="1:8" ht="13" x14ac:dyDescent="0.3">
      <c r="A14" s="6"/>
      <c r="B14" s="13" t="s">
        <v>43</v>
      </c>
      <c r="C14" s="14"/>
      <c r="D14" s="14"/>
      <c r="E14" s="9"/>
      <c r="F14" s="53">
        <f>SUM(F10:F13)</f>
        <v>23632303</v>
      </c>
      <c r="G14" s="9"/>
      <c r="H14" s="53">
        <f>SUM(H10:H13)</f>
        <v>40066193</v>
      </c>
    </row>
    <row r="15" spans="1:8" ht="12.5" x14ac:dyDescent="0.25">
      <c r="A15" s="6"/>
      <c r="B15" s="8"/>
      <c r="C15" s="8"/>
      <c r="D15" s="8"/>
      <c r="E15" s="9"/>
      <c r="F15" s="50"/>
      <c r="G15" s="9"/>
      <c r="H15" s="50"/>
    </row>
    <row r="16" spans="1:8" ht="13" x14ac:dyDescent="0.3">
      <c r="A16" s="6"/>
      <c r="B16" s="13" t="s">
        <v>44</v>
      </c>
      <c r="C16" s="14"/>
      <c r="D16" s="14"/>
      <c r="E16" s="9"/>
      <c r="F16" s="51"/>
      <c r="G16" s="9"/>
      <c r="H16" s="51"/>
    </row>
    <row r="17" spans="1:8" ht="12.5" x14ac:dyDescent="0.25">
      <c r="A17" s="6"/>
      <c r="B17" s="14" t="s">
        <v>45</v>
      </c>
      <c r="C17" s="14"/>
      <c r="D17" s="14"/>
      <c r="E17" s="9"/>
      <c r="F17" s="50">
        <v>4996</v>
      </c>
      <c r="G17" s="9"/>
      <c r="H17" s="50">
        <v>3757</v>
      </c>
    </row>
    <row r="18" spans="1:8" ht="12.5" x14ac:dyDescent="0.25">
      <c r="A18" s="6"/>
      <c r="B18" s="14" t="s">
        <v>46</v>
      </c>
      <c r="C18" s="14"/>
      <c r="D18" s="14"/>
      <c r="E18" s="9"/>
      <c r="F18" s="50">
        <v>1235574</v>
      </c>
      <c r="G18" s="9"/>
      <c r="H18" s="50">
        <v>1540965</v>
      </c>
    </row>
    <row r="19" spans="1:8" ht="12.5" x14ac:dyDescent="0.25">
      <c r="A19" s="6"/>
      <c r="B19" s="14" t="s">
        <v>47</v>
      </c>
      <c r="C19" s="14"/>
      <c r="D19" s="14"/>
      <c r="E19" s="9"/>
      <c r="F19" s="50">
        <v>4184641</v>
      </c>
      <c r="G19" s="9"/>
      <c r="H19" s="50">
        <v>4209875</v>
      </c>
    </row>
    <row r="20" spans="1:8" ht="12.5" x14ac:dyDescent="0.25">
      <c r="A20" s="6"/>
      <c r="B20" s="14" t="s">
        <v>48</v>
      </c>
      <c r="C20" s="14"/>
      <c r="D20" s="14"/>
      <c r="E20" s="9"/>
      <c r="F20" s="52">
        <v>562343</v>
      </c>
      <c r="G20" s="9"/>
      <c r="H20" s="52">
        <v>835002</v>
      </c>
    </row>
    <row r="21" spans="1:8" ht="13" x14ac:dyDescent="0.3">
      <c r="A21" s="6"/>
      <c r="B21" s="13" t="s">
        <v>49</v>
      </c>
      <c r="C21" s="14"/>
      <c r="D21" s="14"/>
      <c r="E21" s="9"/>
      <c r="F21" s="54">
        <f>SUM(F17:F20)</f>
        <v>5987554</v>
      </c>
      <c r="G21" s="9"/>
      <c r="H21" s="54">
        <f>SUM(H17:H20)</f>
        <v>6589599</v>
      </c>
    </row>
    <row r="22" spans="1:8" ht="13.5" thickBot="1" x14ac:dyDescent="0.35">
      <c r="A22" s="6"/>
      <c r="B22" s="13" t="s">
        <v>50</v>
      </c>
      <c r="C22" s="14"/>
      <c r="D22" s="14"/>
      <c r="E22" s="9" t="s">
        <v>5</v>
      </c>
      <c r="F22" s="55">
        <f>F14+F21</f>
        <v>29619857</v>
      </c>
      <c r="G22" s="9" t="s">
        <v>5</v>
      </c>
      <c r="H22" s="55">
        <f>H14+H21</f>
        <v>46655792</v>
      </c>
    </row>
    <row r="23" spans="1:8" ht="13" thickTop="1" x14ac:dyDescent="0.25">
      <c r="A23" s="6"/>
      <c r="B23" s="14"/>
      <c r="C23" s="14"/>
      <c r="D23" s="14"/>
      <c r="E23" s="9"/>
      <c r="F23" s="50"/>
      <c r="G23" s="9"/>
      <c r="H23" s="50"/>
    </row>
    <row r="24" spans="1:8" ht="13" x14ac:dyDescent="0.3">
      <c r="A24" s="6"/>
      <c r="B24" s="13" t="s">
        <v>51</v>
      </c>
      <c r="C24" s="14"/>
      <c r="D24" s="14"/>
      <c r="E24" s="9"/>
      <c r="F24" s="51"/>
      <c r="G24" s="9"/>
      <c r="H24" s="51"/>
    </row>
    <row r="25" spans="1:8" ht="12.5" x14ac:dyDescent="0.25">
      <c r="A25" s="6"/>
      <c r="B25" s="14"/>
      <c r="C25" s="14"/>
      <c r="D25" s="14"/>
      <c r="E25" s="9"/>
      <c r="F25" s="50"/>
      <c r="G25" s="9"/>
      <c r="H25" s="50"/>
    </row>
    <row r="26" spans="1:8" ht="13" x14ac:dyDescent="0.3">
      <c r="A26" s="6"/>
      <c r="B26" s="13" t="s">
        <v>52</v>
      </c>
      <c r="C26" s="14"/>
      <c r="D26" s="14"/>
      <c r="E26" s="9"/>
      <c r="F26" s="51"/>
      <c r="G26" s="9"/>
      <c r="H26" s="51"/>
    </row>
    <row r="27" spans="1:8" ht="12.5" x14ac:dyDescent="0.25">
      <c r="A27" s="6"/>
      <c r="B27" s="14" t="s">
        <v>53</v>
      </c>
      <c r="C27" s="14"/>
      <c r="D27" s="14"/>
      <c r="E27" s="9" t="s">
        <v>5</v>
      </c>
      <c r="F27" s="50">
        <v>1430540</v>
      </c>
      <c r="G27" s="9" t="s">
        <v>5</v>
      </c>
      <c r="H27" s="50">
        <v>3569504</v>
      </c>
    </row>
    <row r="28" spans="1:8" ht="12.5" x14ac:dyDescent="0.25">
      <c r="A28" s="6"/>
      <c r="B28" s="14" t="s">
        <v>54</v>
      </c>
      <c r="C28" s="14"/>
      <c r="D28" s="14"/>
      <c r="E28" s="9"/>
      <c r="F28" s="52">
        <v>4447360</v>
      </c>
      <c r="G28" s="9"/>
      <c r="H28" s="52">
        <v>8676197</v>
      </c>
    </row>
    <row r="29" spans="1:8" ht="13" x14ac:dyDescent="0.3">
      <c r="A29" s="6"/>
      <c r="B29" s="13" t="s">
        <v>55</v>
      </c>
      <c r="C29" s="14"/>
      <c r="D29" s="14"/>
      <c r="E29" s="9"/>
      <c r="F29" s="53">
        <f>SUM(F27:F28)</f>
        <v>5877900</v>
      </c>
      <c r="G29" s="9"/>
      <c r="H29" s="53">
        <f>SUM(H27:H28)</f>
        <v>12245701</v>
      </c>
    </row>
    <row r="30" spans="1:8" ht="12.5" x14ac:dyDescent="0.25">
      <c r="A30" s="6"/>
      <c r="B30" s="14"/>
      <c r="C30" s="14"/>
      <c r="D30" s="14"/>
      <c r="E30" s="9"/>
      <c r="F30" s="50"/>
      <c r="G30" s="9"/>
      <c r="H30" s="50"/>
    </row>
    <row r="31" spans="1:8" ht="13" x14ac:dyDescent="0.3">
      <c r="A31" s="6"/>
      <c r="B31" s="13" t="s">
        <v>56</v>
      </c>
      <c r="C31" s="14"/>
      <c r="D31" s="14"/>
      <c r="E31" s="9"/>
      <c r="F31" s="51"/>
      <c r="G31" s="9"/>
      <c r="H31" s="51"/>
    </row>
    <row r="32" spans="1:8" ht="12.5" x14ac:dyDescent="0.25">
      <c r="A32" s="6"/>
      <c r="B32" s="14" t="s">
        <v>57</v>
      </c>
      <c r="C32" s="14"/>
      <c r="D32" s="14"/>
      <c r="E32" s="9"/>
      <c r="F32" s="52">
        <v>1100497</v>
      </c>
      <c r="G32" s="9"/>
      <c r="H32" s="52">
        <v>1123103</v>
      </c>
    </row>
    <row r="33" spans="1:8" ht="13" x14ac:dyDescent="0.3">
      <c r="A33" s="6"/>
      <c r="B33" s="13" t="s">
        <v>58</v>
      </c>
      <c r="C33" s="14"/>
      <c r="D33" s="14"/>
      <c r="E33" s="9"/>
      <c r="F33" s="54">
        <f>SUM(F32)</f>
        <v>1100497</v>
      </c>
      <c r="G33" s="9"/>
      <c r="H33" s="54">
        <f>SUM(H32)</f>
        <v>1123103</v>
      </c>
    </row>
    <row r="34" spans="1:8" ht="13.5" thickBot="1" x14ac:dyDescent="0.35">
      <c r="A34" s="6"/>
      <c r="B34" s="13" t="s">
        <v>59</v>
      </c>
      <c r="C34" s="14"/>
      <c r="D34" s="14"/>
      <c r="E34" s="9" t="s">
        <v>5</v>
      </c>
      <c r="F34" s="55">
        <f>F29+F33</f>
        <v>6978397</v>
      </c>
      <c r="G34" s="9" t="s">
        <v>5</v>
      </c>
      <c r="H34" s="55">
        <f>H29+H33</f>
        <v>13368804</v>
      </c>
    </row>
    <row r="35" spans="1:8" ht="13" thickTop="1" x14ac:dyDescent="0.25">
      <c r="A35" s="6"/>
      <c r="B35" s="14"/>
      <c r="C35" s="14"/>
      <c r="D35" s="14"/>
      <c r="E35" s="9"/>
      <c r="F35" s="50"/>
      <c r="G35" s="9"/>
      <c r="H35" s="50"/>
    </row>
    <row r="36" spans="1:8" ht="13" x14ac:dyDescent="0.3">
      <c r="A36" s="6"/>
      <c r="B36" s="13" t="s">
        <v>60</v>
      </c>
      <c r="C36" s="14"/>
      <c r="D36" s="14"/>
      <c r="E36" s="9"/>
      <c r="F36" s="51"/>
      <c r="G36" s="9"/>
      <c r="H36" s="51"/>
    </row>
    <row r="37" spans="1:8" ht="12.5" x14ac:dyDescent="0.25">
      <c r="A37" s="6"/>
      <c r="B37" s="14" t="s">
        <v>61</v>
      </c>
      <c r="C37" s="14"/>
      <c r="D37" s="14"/>
      <c r="E37" s="9"/>
      <c r="F37" s="50">
        <v>10000000</v>
      </c>
      <c r="G37" s="9"/>
      <c r="H37" s="50">
        <v>10000000</v>
      </c>
    </row>
    <row r="38" spans="1:8" ht="12.5" x14ac:dyDescent="0.25">
      <c r="A38" s="6"/>
      <c r="B38" s="14" t="s">
        <v>62</v>
      </c>
      <c r="C38" s="14"/>
      <c r="D38" s="14"/>
      <c r="E38" s="9"/>
      <c r="F38" s="50">
        <v>2000000</v>
      </c>
      <c r="G38" s="9"/>
      <c r="H38" s="50">
        <v>2000000</v>
      </c>
    </row>
    <row r="39" spans="1:8" ht="12.5" x14ac:dyDescent="0.25">
      <c r="A39" s="6"/>
      <c r="B39" s="14" t="s">
        <v>63</v>
      </c>
      <c r="C39" s="14"/>
      <c r="D39" s="14"/>
      <c r="E39" s="9"/>
      <c r="F39" s="56">
        <v>0</v>
      </c>
      <c r="G39" s="9"/>
      <c r="H39" s="57">
        <v>-3856</v>
      </c>
    </row>
    <row r="40" spans="1:8" ht="12.5" x14ac:dyDescent="0.25">
      <c r="A40" s="6"/>
      <c r="B40" s="14" t="s">
        <v>64</v>
      </c>
      <c r="C40" s="14"/>
      <c r="D40" s="14"/>
      <c r="E40" s="9"/>
      <c r="F40" s="52">
        <v>10641460</v>
      </c>
      <c r="G40" s="9"/>
      <c r="H40" s="52">
        <v>21290844</v>
      </c>
    </row>
    <row r="41" spans="1:8" ht="13" x14ac:dyDescent="0.3">
      <c r="A41" s="6"/>
      <c r="B41" s="13" t="s">
        <v>65</v>
      </c>
      <c r="C41" s="14"/>
      <c r="D41" s="14"/>
      <c r="E41" s="9"/>
      <c r="F41" s="54">
        <f>SUM(F37:F40)</f>
        <v>22641460</v>
      </c>
      <c r="G41" s="9"/>
      <c r="H41" s="54">
        <f>SUM(H37:H40)</f>
        <v>33286988</v>
      </c>
    </row>
    <row r="42" spans="1:8" ht="13.5" thickBot="1" x14ac:dyDescent="0.35">
      <c r="A42" s="6"/>
      <c r="B42" s="13" t="s">
        <v>66</v>
      </c>
      <c r="C42" s="14"/>
      <c r="D42" s="14"/>
      <c r="E42" s="9" t="s">
        <v>5</v>
      </c>
      <c r="F42" s="55">
        <f>F34+F41</f>
        <v>29619857</v>
      </c>
      <c r="G42" s="9" t="s">
        <v>5</v>
      </c>
      <c r="H42" s="55">
        <f>H34+H41</f>
        <v>46655792</v>
      </c>
    </row>
    <row r="43" spans="1:8" ht="13" thickTop="1" x14ac:dyDescent="0.25">
      <c r="A43" s="6"/>
      <c r="B43" s="14"/>
      <c r="C43" s="14"/>
      <c r="D43" s="14"/>
      <c r="E43" s="9"/>
      <c r="F43" s="50"/>
      <c r="G43" s="9"/>
      <c r="H43" s="50"/>
    </row>
    <row r="44" spans="1:8" ht="13.5" thickBot="1" x14ac:dyDescent="0.35">
      <c r="A44" s="6"/>
      <c r="B44" s="13" t="s">
        <v>67</v>
      </c>
      <c r="C44" s="14"/>
      <c r="D44" s="14"/>
      <c r="E44" s="9" t="s">
        <v>5</v>
      </c>
      <c r="F44" s="58">
        <v>2968149</v>
      </c>
      <c r="G44" s="9" t="s">
        <v>5</v>
      </c>
      <c r="H44" s="58">
        <v>5710623</v>
      </c>
    </row>
    <row r="45" spans="1:8" ht="13" thickTop="1" x14ac:dyDescent="0.25">
      <c r="A45" s="6"/>
      <c r="B45" s="14"/>
      <c r="C45" s="14"/>
      <c r="D45" s="14"/>
      <c r="E45" s="9"/>
      <c r="F45" s="50"/>
      <c r="G45" s="9"/>
      <c r="H45" s="50"/>
    </row>
    <row r="46" spans="1:8" ht="13.5" thickBot="1" x14ac:dyDescent="0.35">
      <c r="A46" s="6"/>
      <c r="B46" s="13" t="s">
        <v>68</v>
      </c>
      <c r="C46" s="14"/>
      <c r="D46" s="14"/>
      <c r="E46" s="9" t="s">
        <v>5</v>
      </c>
      <c r="F46" s="58">
        <v>106635</v>
      </c>
      <c r="G46" s="9" t="s">
        <v>5</v>
      </c>
      <c r="H46" s="58">
        <v>8606775</v>
      </c>
    </row>
    <row r="47" spans="1:8" ht="13" thickTop="1" x14ac:dyDescent="0.25">
      <c r="A47" s="6"/>
      <c r="B47" s="14"/>
      <c r="C47" s="14"/>
      <c r="D47" s="14"/>
      <c r="E47" s="9"/>
      <c r="F47" s="59"/>
      <c r="G47" s="9"/>
      <c r="H47" s="50"/>
    </row>
    <row r="48" spans="1:8" ht="12.5" x14ac:dyDescent="0.25">
      <c r="A48" s="6"/>
      <c r="B48" s="8"/>
      <c r="C48" s="8"/>
      <c r="D48" s="8"/>
      <c r="E48" s="9"/>
      <c r="F48" s="50"/>
      <c r="G48" s="9"/>
      <c r="H48" s="50"/>
    </row>
    <row r="49" spans="1:8" ht="12.5" x14ac:dyDescent="0.25">
      <c r="A49" s="6"/>
      <c r="B49" s="8"/>
      <c r="C49" s="8"/>
      <c r="D49" s="8"/>
      <c r="E49" s="9"/>
      <c r="F49" s="50"/>
      <c r="G49" s="9"/>
      <c r="H49" s="50"/>
    </row>
    <row r="50" spans="1:8" ht="12.5" x14ac:dyDescent="0.25">
      <c r="A50" s="6"/>
      <c r="B50" s="8"/>
      <c r="C50" s="8"/>
      <c r="D50" s="8"/>
      <c r="E50" s="9"/>
      <c r="F50" s="50"/>
      <c r="G50" s="9"/>
      <c r="H50" s="50"/>
    </row>
    <row r="51" spans="1:8" x14ac:dyDescent="0.2"/>
    <row r="52" spans="1:8" ht="12.5" x14ac:dyDescent="0.25">
      <c r="A52" s="6"/>
      <c r="B52" s="36"/>
      <c r="C52" s="6"/>
      <c r="D52" s="37"/>
      <c r="E52" s="60"/>
      <c r="F52" s="61"/>
      <c r="G52" s="61"/>
      <c r="H52" s="61"/>
    </row>
    <row r="53" spans="1:8" ht="12" customHeight="1" x14ac:dyDescent="0.25">
      <c r="A53" s="45"/>
      <c r="B53" s="62" t="s">
        <v>30</v>
      </c>
      <c r="C53" s="45"/>
      <c r="D53" s="62" t="s">
        <v>31</v>
      </c>
      <c r="E53" s="47"/>
      <c r="F53" s="63" t="s">
        <v>32</v>
      </c>
      <c r="G53" s="63"/>
      <c r="H53" s="63"/>
    </row>
    <row r="54" spans="1:8" ht="24" customHeight="1" x14ac:dyDescent="0.25">
      <c r="A54" s="45"/>
      <c r="B54" s="46" t="s">
        <v>33</v>
      </c>
      <c r="C54" s="45"/>
      <c r="D54" s="46" t="s">
        <v>34</v>
      </c>
      <c r="E54" s="47"/>
      <c r="F54" s="48" t="s">
        <v>35</v>
      </c>
      <c r="G54" s="48"/>
      <c r="H54" s="48"/>
    </row>
    <row r="55" spans="1:8" x14ac:dyDescent="0.2"/>
    <row r="56" spans="1:8" x14ac:dyDescent="0.2"/>
    <row r="57" spans="1:8" x14ac:dyDescent="0.2"/>
    <row r="58" spans="1:8" x14ac:dyDescent="0.2"/>
  </sheetData>
  <sheetProtection algorithmName="SHA-512" hashValue="RWlp8YGcs+OZd2pfmS+d/BBZaeTeyOveij3yGvnZ1vuSpMStakxjnQ5rRQfWSAb1HXWYD7JKbrW2Aef4ZPFyUw==" saltValue="2vkyV96UwphGmmA5NEINcw==" spinCount="100000" sheet="1" objects="1" scenarios="1"/>
  <mergeCells count="13">
    <mergeCell ref="F54:H54"/>
    <mergeCell ref="B7:D7"/>
    <mergeCell ref="B15:D15"/>
    <mergeCell ref="B48:D48"/>
    <mergeCell ref="B49:D49"/>
    <mergeCell ref="B50:D50"/>
    <mergeCell ref="F53:H53"/>
    <mergeCell ref="A1:H1"/>
    <mergeCell ref="A2:H2"/>
    <mergeCell ref="A3:H3"/>
    <mergeCell ref="A4:H4"/>
    <mergeCell ref="B5:H5"/>
    <mergeCell ref="B6:D6"/>
  </mergeCells>
  <printOptions horizontalCentered="1"/>
  <pageMargins left="0.44" right="0.5" top="0.59" bottom="0.43" header="0" footer="0"/>
  <pageSetup scale="92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709B27B7C0C943B2DB21C4EEE47793" ma:contentTypeVersion="18" ma:contentTypeDescription="Crear nuevo documento." ma:contentTypeScope="" ma:versionID="6791918a58a25d96dcb81040f4052dd1">
  <xsd:schema xmlns:xsd="http://www.w3.org/2001/XMLSchema" xmlns:xs="http://www.w3.org/2001/XMLSchema" xmlns:p="http://schemas.microsoft.com/office/2006/metadata/properties" xmlns:ns2="d2f9bc58-e3e0-4b39-a68b-8310abc41d89" xmlns:ns3="5302f2ff-b063-4d96-9564-86a8e2eafea6" targetNamespace="http://schemas.microsoft.com/office/2006/metadata/properties" ma:root="true" ma:fieldsID="5a31bff3ce9fdc5f84746d1a61dbd1a6" ns2:_="" ns3:_="">
    <xsd:import namespace="d2f9bc58-e3e0-4b39-a68b-8310abc41d89"/>
    <xsd:import namespace="5302f2ff-b063-4d96-9564-86a8e2eafe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9bc58-e3e0-4b39-a68b-8310abc41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00b025ed-9cc2-4881-95a1-6e8e62c897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02f2ff-b063-4d96-9564-86a8e2eafea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0d1dbf8-60d3-400d-a26c-b2bb7b7192ea}" ma:internalName="TaxCatchAll" ma:showField="CatchAllData" ma:web="5302f2ff-b063-4d96-9564-86a8e2eafe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02f2ff-b063-4d96-9564-86a8e2eafea6" xsi:nil="true"/>
    <_Flow_SignoffStatus xmlns="d2f9bc58-e3e0-4b39-a68b-8310abc41d89" xsi:nil="true"/>
    <lcf76f155ced4ddcb4097134ff3c332f xmlns="d2f9bc58-e3e0-4b39-a68b-8310abc41d8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1A82D0-FB63-47DA-AA8E-8D306E1568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f9bc58-e3e0-4b39-a68b-8310abc41d89"/>
    <ds:schemaRef ds:uri="5302f2ff-b063-4d96-9564-86a8e2eafe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3760CC-91D5-447A-AEF8-D7AF8ADD9C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56F52C-BB2C-4586-BDEC-9E19C124678E}">
  <ds:schemaRefs>
    <ds:schemaRef ds:uri="http://schemas.microsoft.com/office/2006/documentManagement/types"/>
    <ds:schemaRef ds:uri="http://schemas.openxmlformats.org/package/2006/metadata/core-properties"/>
    <ds:schemaRef ds:uri="d2f9bc58-e3e0-4b39-a68b-8310abc41d89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5302f2ff-b063-4d96-9564-86a8e2eafea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</vt:lpstr>
      <vt:lpstr>Balance General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2025-07-08T19:59:54Z</dcterms:created>
  <dcterms:modified xsi:type="dcterms:W3CDTF">2025-07-08T20:01:32Z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0x0101009E709B27B7C0C943B2DB21C4EEE47793</vt:lpwstr>
  </property>
  <property fmtid="{D5CDD505-2E9C-101B-9397-08002B2CF9AE}" pid="3" name="MediaServiceImageTags">
    <vt:lpwstr/>
  </property>
</Properties>
</file>