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coazulsv-my.sharepoint.com/personal/dorellana_bancoazul_com/Documents/Desktop/INFORMACIÓN/01. IFGA/17. BVES/INFORMACIÓN PRESENTADA/EEFF/202509/"/>
    </mc:Choice>
  </mc:AlternateContent>
  <xr:revisionPtr revIDLastSave="0" documentId="8_{E690A7D0-988D-4974-A4ED-7FF9A622E765}" xr6:coauthVersionLast="47" xr6:coauthVersionMax="47" xr10:uidLastSave="{00000000-0000-0000-0000-000000000000}"/>
  <bookViews>
    <workbookView xWindow="-120" yWindow="-16320" windowWidth="29040" windowHeight="15720" xr2:uid="{E7BBC6FA-4E28-4376-B951-9D7C51654C26}"/>
  </bookViews>
  <sheets>
    <sheet name="BG" sheetId="1" r:id="rId1"/>
    <sheet name="ER" sheetId="2" r:id="rId2"/>
  </sheets>
  <definedNames>
    <definedName name="_xlnm.Print_Area" localSheetId="0">BG!$C$1:$F$44</definedName>
    <definedName name="_xlnm.Print_Area" localSheetId="1">ER!$B$1:$G$41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3" i="2" s="1"/>
  <c r="F17" i="2" s="1"/>
  <c r="F22" i="2" s="1"/>
  <c r="F28" i="2" s="1"/>
  <c r="F32" i="2" s="1"/>
  <c r="F9" i="2"/>
  <c r="F7" i="2"/>
  <c r="C4" i="2"/>
  <c r="F26" i="1"/>
  <c r="F30" i="1" s="1"/>
  <c r="F32" i="1" s="1"/>
  <c r="F20" i="1"/>
  <c r="F16" i="1"/>
  <c r="F13" i="1"/>
</calcChain>
</file>

<file path=xl/sharedStrings.xml><?xml version="1.0" encoding="utf-8"?>
<sst xmlns="http://schemas.openxmlformats.org/spreadsheetml/2006/main" count="56" uniqueCount="54">
  <si>
    <t>INVERSIONES FINANCIERAS GRUPO AZUL, S.A.</t>
  </si>
  <si>
    <t>Estado de Situación Financiera</t>
  </si>
  <si>
    <t>Saldos al 30 septiembre de 2025</t>
  </si>
  <si>
    <t>(Expresado en miles de dólares de los Estados Unidos de América)</t>
  </si>
  <si>
    <t>ACTIVO</t>
  </si>
  <si>
    <t>A.01</t>
  </si>
  <si>
    <t>Efectivo y equivalentes de efectivo</t>
  </si>
  <si>
    <t>A.06</t>
  </si>
  <si>
    <t>Cuentas por cobrar (neto)</t>
  </si>
  <si>
    <t>A.07</t>
  </si>
  <si>
    <t>Activos físicos e intangibles (neto)</t>
  </si>
  <si>
    <t>A.10</t>
  </si>
  <si>
    <t>Inversiones en acciones (Neto)</t>
  </si>
  <si>
    <t>A.11</t>
  </si>
  <si>
    <t>Otros Activos</t>
  </si>
  <si>
    <t>Total Activos</t>
  </si>
  <si>
    <t>PASIVO</t>
  </si>
  <si>
    <t>Pasivos financieros a costo amortizado (neto)</t>
  </si>
  <si>
    <t>B.03.03</t>
  </si>
  <si>
    <t>Préstamos</t>
  </si>
  <si>
    <t>B.05</t>
  </si>
  <si>
    <t>Cuentas por pagar</t>
  </si>
  <si>
    <t>Total Pasivos</t>
  </si>
  <si>
    <t>PATRIMONIO NETO</t>
  </si>
  <si>
    <t>C.01</t>
  </si>
  <si>
    <t>Capital Social</t>
  </si>
  <si>
    <t>Reservas</t>
  </si>
  <si>
    <t>C.02.01</t>
  </si>
  <si>
    <t>De capital</t>
  </si>
  <si>
    <t>Resultados por aplicar</t>
  </si>
  <si>
    <t>C.03.01</t>
  </si>
  <si>
    <t>Utilidades (Pérdidas) de ejercicios anteriores</t>
  </si>
  <si>
    <t>C.03.03</t>
  </si>
  <si>
    <t>Utilidades (Pérdidas) del presente ejercicio</t>
  </si>
  <si>
    <t>Total patrimonio</t>
  </si>
  <si>
    <t>Total Pasivo y Patrimonio</t>
  </si>
  <si>
    <t>Estado de Resultados Integral</t>
  </si>
  <si>
    <t>Ingresos por intereses</t>
  </si>
  <si>
    <t>Activos financieros a costo amortizado</t>
  </si>
  <si>
    <t>(Gastos por intereses)</t>
  </si>
  <si>
    <t>(Préstamos)</t>
  </si>
  <si>
    <t>INGRESOS POR INTERESES NETOS</t>
  </si>
  <si>
    <t>INGRESOS INTERESES, DESPUÉS DE CARGOS POR DETERIORO</t>
  </si>
  <si>
    <t>(Gastos por comisiones y honorarios)</t>
  </si>
  <si>
    <t>INGRESOS POR COMISIONES Y HONORARIOS, NETOS</t>
  </si>
  <si>
    <t>Ganancias (Pérdidas) por ventas o desapropiación de instrumentos financieros a costo amortizado, neto</t>
  </si>
  <si>
    <t>Otros ingresos (gastos) financieros</t>
  </si>
  <si>
    <t>TOTAL INGRESOS NETOS</t>
  </si>
  <si>
    <t>(Gastos de funcionarios y empleados)</t>
  </si>
  <si>
    <t>(Gastos generales)</t>
  </si>
  <si>
    <t>(Gastos de depreciación y amortización)</t>
  </si>
  <si>
    <t>UTILIDAD (PÉRDIDA) ANTES DE IMPUESTO</t>
  </si>
  <si>
    <t>Gastos por impuestos sobre las ganancias</t>
  </si>
  <si>
    <t>UTILIDAD (PÉRDIDA)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</si>
</sst>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#,##0.0_ ;[Red]\(#,##0.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1" applyFont="1"/>
    <xf numFmtId="0" fontId="4" fillId="0" borderId="1" xfId="1" applyFont="1" applyBorder="1"/>
    <xf numFmtId="0" fontId="1" fillId="0" borderId="1" xfId="1" applyBorder="1"/>
    <xf numFmtId="165" fontId="2" fillId="0" borderId="0" xfId="2" applyNumberFormat="1" applyFont="1" applyFill="1" applyBorder="1"/>
    <xf numFmtId="165" fontId="1" fillId="0" borderId="1" xfId="2" applyNumberFormat="1" applyFont="1" applyFill="1" applyBorder="1"/>
    <xf numFmtId="165" fontId="2" fillId="0" borderId="2" xfId="2" applyNumberFormat="1" applyFont="1" applyFill="1" applyBorder="1"/>
    <xf numFmtId="165" fontId="1" fillId="0" borderId="0" xfId="2" applyNumberFormat="1" applyFont="1" applyFill="1" applyBorder="1"/>
    <xf numFmtId="0" fontId="1" fillId="0" borderId="0" xfId="1" applyAlignment="1">
      <alignment horizontal="left" indent="1"/>
    </xf>
    <xf numFmtId="165" fontId="2" fillId="0" borderId="3" xfId="2" applyNumberFormat="1" applyFont="1" applyFill="1" applyBorder="1"/>
    <xf numFmtId="165" fontId="2" fillId="0" borderId="4" xfId="2" applyNumberFormat="1" applyFont="1" applyFill="1" applyBorder="1"/>
    <xf numFmtId="43" fontId="1" fillId="0" borderId="0" xfId="1" applyNumberFormat="1"/>
    <xf numFmtId="44" fontId="0" fillId="0" borderId="0" xfId="3" applyFont="1"/>
    <xf numFmtId="165" fontId="2" fillId="0" borderId="0" xfId="4" applyNumberFormat="1" applyFont="1" applyFill="1" applyBorder="1"/>
    <xf numFmtId="166" fontId="2" fillId="0" borderId="0" xfId="4" applyNumberFormat="1" applyFont="1" applyFill="1" applyBorder="1"/>
    <xf numFmtId="165" fontId="0" fillId="0" borderId="0" xfId="4" applyNumberFormat="1" applyFont="1" applyFill="1" applyBorder="1"/>
    <xf numFmtId="166" fontId="0" fillId="0" borderId="0" xfId="4" applyNumberFormat="1" applyFont="1" applyFill="1" applyBorder="1"/>
    <xf numFmtId="165" fontId="0" fillId="0" borderId="1" xfId="4" applyNumberFormat="1" applyFont="1" applyFill="1" applyBorder="1"/>
    <xf numFmtId="0" fontId="1" fillId="0" borderId="0" xfId="1" applyAlignment="1">
      <alignment horizontal="left"/>
    </xf>
    <xf numFmtId="0" fontId="2" fillId="0" borderId="0" xfId="1" applyFont="1" applyAlignment="1">
      <alignment horizontal="left"/>
    </xf>
    <xf numFmtId="165" fontId="2" fillId="0" borderId="5" xfId="4" applyNumberFormat="1" applyFont="1" applyFill="1" applyBorder="1"/>
  </cellXfs>
  <cellStyles count="5">
    <cellStyle name="Millares 2" xfId="2" xr:uid="{BBC0C11D-0885-4D43-8FD8-E0370E963E09}"/>
    <cellStyle name="Millares 2 2" xfId="4" xr:uid="{B93EE5BB-17A1-4877-900C-B92A901CF128}"/>
    <cellStyle name="Moneda 2" xfId="3" xr:uid="{2376566F-EA6A-48FB-B5EC-FA236025F9B3}"/>
    <cellStyle name="Normal" xfId="0" builtinId="0"/>
    <cellStyle name="Normal 2" xfId="1" xr:uid="{2664010A-E915-4B71-8F5F-2F209CC34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3527535</xdr:colOff>
      <xdr:row>0</xdr:row>
      <xdr:rowOff>86382</xdr:rowOff>
    </xdr:from>
    <xdr:ext cx="1562100" cy="530911"/>
    <xdr:pic>
      <xdr:nvPicPr>
        <xdr:cNvPr id="2" name="Imagen 1">
          <a:extLst>
            <a:ext uri="{FF2B5EF4-FFF2-40B4-BE49-F238E27FC236}">
              <a16:creationId xmlns:a16="http://schemas.microsoft.com/office/drawing/2014/main" id="{8AD86506-76F7-4A4A-B7D8-B3AEFEB9D0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9" b="22149"/>
        <a:stretch/>
      </xdr:blipFill>
      <xdr:spPr>
        <a:xfrm>
          <a:off x="3841860" y="86382"/>
          <a:ext cx="1562100" cy="530911"/>
        </a:xfrm>
        <a:prstGeom prst="rect">
          <a:avLst/>
        </a:prstGeom>
      </xdr:spPr>
    </xdr:pic>
    <xdr:clientData/>
  </xdr:oneCellAnchor>
  <xdr:twoCellAnchor editAs="oneCell">
    <xdr:from>
      <xdr:col>2</xdr:col>
      <xdr:colOff>9525</xdr:colOff>
      <xdr:row>35</xdr:row>
      <xdr:rowOff>95250</xdr:rowOff>
    </xdr:from>
    <xdr:to>
      <xdr:col>6</xdr:col>
      <xdr:colOff>104775</xdr:colOff>
      <xdr:row>42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10B42-FF6D-42E3-92DC-8F8AB4AC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6343650"/>
          <a:ext cx="53435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3583699</xdr:colOff>
      <xdr:row>1</xdr:row>
      <xdr:rowOff>144189</xdr:rowOff>
    </xdr:from>
    <xdr:ext cx="1562100" cy="530911"/>
    <xdr:pic>
      <xdr:nvPicPr>
        <xdr:cNvPr id="2" name="Imagen 1">
          <a:extLst>
            <a:ext uri="{FF2B5EF4-FFF2-40B4-BE49-F238E27FC236}">
              <a16:creationId xmlns:a16="http://schemas.microsoft.com/office/drawing/2014/main" id="{E1B2D8D7-62EE-4AFF-A867-9C03AA2FCD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9" b="22149"/>
        <a:stretch/>
      </xdr:blipFill>
      <xdr:spPr>
        <a:xfrm>
          <a:off x="4583824" y="372789"/>
          <a:ext cx="1562100" cy="530911"/>
        </a:xfrm>
        <a:prstGeom prst="rect">
          <a:avLst/>
        </a:prstGeom>
      </xdr:spPr>
    </xdr:pic>
    <xdr:clientData/>
  </xdr:oneCellAnchor>
  <xdr:twoCellAnchor editAs="oneCell">
    <xdr:from>
      <xdr:col>1</xdr:col>
      <xdr:colOff>219075</xdr:colOff>
      <xdr:row>35</xdr:row>
      <xdr:rowOff>28575</xdr:rowOff>
    </xdr:from>
    <xdr:to>
      <xdr:col>6</xdr:col>
      <xdr:colOff>200025</xdr:colOff>
      <xdr:row>41</xdr:row>
      <xdr:rowOff>1313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4B3580-5FDC-4DE6-8E38-59637DA32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858000"/>
          <a:ext cx="5343525" cy="1344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29281-4CE5-4218-98DB-D6917603069E}">
  <sheetPr>
    <tabColor rgb="FF0070C0"/>
  </sheetPr>
  <dimension ref="A1:F41"/>
  <sheetViews>
    <sheetView showGridLines="0" tabSelected="1" view="pageBreakPreview" topLeftCell="B1" zoomScale="145" zoomScaleNormal="100" zoomScaleSheetLayoutView="145" workbookViewId="0">
      <selection activeCell="F32" sqref="F32"/>
    </sheetView>
  </sheetViews>
  <sheetFormatPr baseColWidth="10" defaultRowHeight="15" x14ac:dyDescent="0.25"/>
  <cols>
    <col min="1" max="1" width="11.42578125" style="1" hidden="1" customWidth="1"/>
    <col min="2" max="2" width="4.7109375" style="1" customWidth="1"/>
    <col min="3" max="3" width="60.7109375" style="1" customWidth="1"/>
    <col min="4" max="4" width="6.7109375" style="1" hidden="1" customWidth="1"/>
    <col min="5" max="5" width="1.7109375" style="1" customWidth="1"/>
    <col min="6" max="6" width="16.28515625" style="1" bestFit="1" customWidth="1"/>
    <col min="7" max="16384" width="11.42578125" style="1"/>
  </cols>
  <sheetData>
    <row r="1" spans="1:6" ht="18.75" x14ac:dyDescent="0.3">
      <c r="C1" s="2" t="s">
        <v>0</v>
      </c>
      <c r="D1" s="2"/>
      <c r="E1" s="2"/>
    </row>
    <row r="2" spans="1:6" x14ac:dyDescent="0.25">
      <c r="C2" s="3" t="s">
        <v>1</v>
      </c>
      <c r="D2" s="3"/>
      <c r="E2" s="3"/>
    </row>
    <row r="3" spans="1:6" x14ac:dyDescent="0.25">
      <c r="C3" s="3" t="s">
        <v>2</v>
      </c>
      <c r="D3" s="3"/>
      <c r="E3" s="3"/>
    </row>
    <row r="4" spans="1:6" x14ac:dyDescent="0.25">
      <c r="C4" s="4" t="s">
        <v>3</v>
      </c>
      <c r="D4" s="4"/>
      <c r="E4" s="4"/>
      <c r="F4" s="5"/>
    </row>
    <row r="6" spans="1:6" x14ac:dyDescent="0.25">
      <c r="C6" s="3" t="s">
        <v>4</v>
      </c>
      <c r="D6" s="3"/>
      <c r="E6" s="3"/>
    </row>
    <row r="7" spans="1:6" x14ac:dyDescent="0.25">
      <c r="A7" s="1" t="s">
        <v>5</v>
      </c>
      <c r="C7" s="3" t="s">
        <v>6</v>
      </c>
      <c r="D7" s="3"/>
      <c r="E7" s="3"/>
      <c r="F7" s="6">
        <v>567.18296999999995</v>
      </c>
    </row>
    <row r="8" spans="1:6" x14ac:dyDescent="0.25">
      <c r="A8" s="1" t="s">
        <v>7</v>
      </c>
      <c r="C8" s="3" t="s">
        <v>8</v>
      </c>
      <c r="D8" s="3"/>
      <c r="E8" s="3"/>
      <c r="F8" s="6">
        <v>1094.2431000000001</v>
      </c>
    </row>
    <row r="9" spans="1:6" x14ac:dyDescent="0.25">
      <c r="A9" s="1" t="s">
        <v>9</v>
      </c>
      <c r="C9" s="3" t="s">
        <v>10</v>
      </c>
      <c r="D9" s="3"/>
      <c r="E9" s="3"/>
      <c r="F9" s="6">
        <v>764.19760000000008</v>
      </c>
    </row>
    <row r="10" spans="1:6" x14ac:dyDescent="0.25">
      <c r="A10" s="1" t="s">
        <v>11</v>
      </c>
      <c r="C10" s="3" t="s">
        <v>12</v>
      </c>
      <c r="D10" s="3"/>
      <c r="E10" s="3"/>
      <c r="F10" s="6">
        <v>118553.30403</v>
      </c>
    </row>
    <row r="11" spans="1:6" x14ac:dyDescent="0.25">
      <c r="A11" s="1" t="s">
        <v>13</v>
      </c>
      <c r="C11" s="3" t="s">
        <v>14</v>
      </c>
      <c r="D11" s="3"/>
      <c r="E11" s="3"/>
      <c r="F11" s="6">
        <v>493.65376000000003</v>
      </c>
    </row>
    <row r="12" spans="1:6" ht="19.5" customHeight="1" x14ac:dyDescent="0.25">
      <c r="F12" s="7"/>
    </row>
    <row r="13" spans="1:6" ht="15.75" thickBot="1" x14ac:dyDescent="0.3">
      <c r="C13" s="3" t="s">
        <v>15</v>
      </c>
      <c r="D13" s="3"/>
      <c r="E13" s="3"/>
      <c r="F13" s="8">
        <f>SUM(F7:F12)</f>
        <v>121472.58146</v>
      </c>
    </row>
    <row r="14" spans="1:6" ht="19.5" customHeight="1" thickTop="1" x14ac:dyDescent="0.25">
      <c r="F14" s="9"/>
    </row>
    <row r="15" spans="1:6" x14ac:dyDescent="0.25">
      <c r="C15" s="3" t="s">
        <v>16</v>
      </c>
      <c r="D15" s="3"/>
      <c r="E15" s="3"/>
      <c r="F15" s="9"/>
    </row>
    <row r="16" spans="1:6" x14ac:dyDescent="0.25">
      <c r="C16" s="3" t="s">
        <v>17</v>
      </c>
      <c r="D16" s="3"/>
      <c r="E16" s="3"/>
      <c r="F16" s="6">
        <f>+F17</f>
        <v>14744.71233</v>
      </c>
    </row>
    <row r="17" spans="1:6" x14ac:dyDescent="0.25">
      <c r="A17" s="1" t="s">
        <v>18</v>
      </c>
      <c r="C17" s="10" t="s">
        <v>19</v>
      </c>
      <c r="D17" s="10"/>
      <c r="E17" s="10"/>
      <c r="F17" s="9">
        <v>14744.71233</v>
      </c>
    </row>
    <row r="18" spans="1:6" x14ac:dyDescent="0.25">
      <c r="A18" s="1" t="s">
        <v>20</v>
      </c>
      <c r="C18" s="3" t="s">
        <v>21</v>
      </c>
      <c r="D18" s="3"/>
      <c r="E18" s="3"/>
      <c r="F18" s="6">
        <v>11.757989999999999</v>
      </c>
    </row>
    <row r="19" spans="1:6" ht="3" customHeight="1" x14ac:dyDescent="0.25">
      <c r="F19" s="7"/>
    </row>
    <row r="20" spans="1:6" x14ac:dyDescent="0.25">
      <c r="C20" s="3" t="s">
        <v>22</v>
      </c>
      <c r="D20" s="3"/>
      <c r="E20" s="3"/>
      <c r="F20" s="11">
        <f>+F16+F18</f>
        <v>14756.47032</v>
      </c>
    </row>
    <row r="21" spans="1:6" ht="3" customHeight="1" x14ac:dyDescent="0.25">
      <c r="F21" s="9"/>
    </row>
    <row r="22" spans="1:6" x14ac:dyDescent="0.25">
      <c r="C22" s="3" t="s">
        <v>23</v>
      </c>
      <c r="D22" s="3"/>
      <c r="E22" s="3"/>
      <c r="F22" s="9"/>
    </row>
    <row r="23" spans="1:6" x14ac:dyDescent="0.25">
      <c r="A23" s="1" t="s">
        <v>24</v>
      </c>
      <c r="C23" s="3" t="s">
        <v>25</v>
      </c>
      <c r="D23" s="3"/>
      <c r="E23" s="3"/>
      <c r="F23" s="6">
        <v>96000</v>
      </c>
    </row>
    <row r="24" spans="1:6" x14ac:dyDescent="0.25">
      <c r="C24" s="3" t="s">
        <v>26</v>
      </c>
      <c r="D24" s="3"/>
      <c r="E24" s="3"/>
      <c r="F24" s="6">
        <v>2828.8504500000004</v>
      </c>
    </row>
    <row r="25" spans="1:6" x14ac:dyDescent="0.25">
      <c r="A25" s="1" t="s">
        <v>27</v>
      </c>
      <c r="C25" s="10" t="s">
        <v>28</v>
      </c>
      <c r="D25" s="10"/>
      <c r="E25" s="10"/>
      <c r="F25" s="9">
        <v>2828.8504500000004</v>
      </c>
    </row>
    <row r="26" spans="1:6" x14ac:dyDescent="0.25">
      <c r="C26" s="3" t="s">
        <v>29</v>
      </c>
      <c r="D26" s="3"/>
      <c r="E26" s="3"/>
      <c r="F26" s="6">
        <f>+F27+F28</f>
        <v>7887.260690000001</v>
      </c>
    </row>
    <row r="27" spans="1:6" x14ac:dyDescent="0.25">
      <c r="A27" s="1" t="s">
        <v>30</v>
      </c>
      <c r="C27" s="10" t="s">
        <v>31</v>
      </c>
      <c r="D27" s="10"/>
      <c r="E27" s="10"/>
      <c r="F27" s="9">
        <v>755.10491000000002</v>
      </c>
    </row>
    <row r="28" spans="1:6" x14ac:dyDescent="0.25">
      <c r="A28" s="1" t="s">
        <v>32</v>
      </c>
      <c r="C28" s="10" t="s">
        <v>33</v>
      </c>
      <c r="D28" s="10"/>
      <c r="E28" s="10"/>
      <c r="F28" s="9">
        <v>7132.155780000001</v>
      </c>
    </row>
    <row r="29" spans="1:6" ht="3" customHeight="1" x14ac:dyDescent="0.25">
      <c r="F29" s="7"/>
    </row>
    <row r="30" spans="1:6" x14ac:dyDescent="0.25">
      <c r="C30" s="3" t="s">
        <v>34</v>
      </c>
      <c r="D30" s="3"/>
      <c r="E30" s="3"/>
      <c r="F30" s="12">
        <f>+F23+F24+F26</f>
        <v>106716.11113999999</v>
      </c>
    </row>
    <row r="31" spans="1:6" ht="3" customHeight="1" x14ac:dyDescent="0.25">
      <c r="F31" s="9"/>
    </row>
    <row r="32" spans="1:6" ht="15.75" thickBot="1" x14ac:dyDescent="0.3">
      <c r="C32" s="3" t="s">
        <v>35</v>
      </c>
      <c r="D32" s="3"/>
      <c r="E32" s="3"/>
      <c r="F32" s="8">
        <f>+F30+F20</f>
        <v>121472.58145999999</v>
      </c>
    </row>
    <row r="33" spans="6:6" ht="15.75" thickTop="1" x14ac:dyDescent="0.25"/>
    <row r="34" spans="6:6" x14ac:dyDescent="0.25">
      <c r="F34" s="13"/>
    </row>
    <row r="36" spans="6:6" x14ac:dyDescent="0.25">
      <c r="F36" s="13"/>
    </row>
    <row r="37" spans="6:6" x14ac:dyDescent="0.25">
      <c r="F37" s="13"/>
    </row>
    <row r="39" spans="6:6" x14ac:dyDescent="0.25">
      <c r="F39" s="13"/>
    </row>
    <row r="40" spans="6:6" x14ac:dyDescent="0.25">
      <c r="F40" s="14"/>
    </row>
    <row r="41" spans="6:6" x14ac:dyDescent="0.25">
      <c r="F41" s="13"/>
    </row>
  </sheetData>
  <printOptions horizontalCentered="1"/>
  <pageMargins left="0.39370078740157483" right="0.39370078740157483" top="0.59055118110236227" bottom="0.39370078740157483" header="0.31496062992125984" footer="0.31496062992125984"/>
  <pageSetup scale="1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2373-3B71-4139-A395-08DD6AAF8D1B}">
  <sheetPr>
    <tabColor rgb="FF0070C0"/>
  </sheetPr>
  <dimension ref="C2:G33"/>
  <sheetViews>
    <sheetView showGridLines="0" view="pageBreakPreview" topLeftCell="A13" zoomScale="145" zoomScaleNormal="100" zoomScaleSheetLayoutView="145" workbookViewId="0">
      <selection activeCell="F32" sqref="F32"/>
    </sheetView>
  </sheetViews>
  <sheetFormatPr baseColWidth="10" defaultRowHeight="18" customHeight="1" x14ac:dyDescent="0.25"/>
  <cols>
    <col min="1" max="1" width="11.42578125" style="1"/>
    <col min="2" max="2" width="3.5703125" style="1" customWidth="1"/>
    <col min="3" max="3" width="60.7109375" style="1" customWidth="1"/>
    <col min="4" max="4" width="6.7109375" style="1" hidden="1" customWidth="1"/>
    <col min="5" max="5" width="1.7109375" style="1" customWidth="1"/>
    <col min="6" max="6" width="14.42578125" style="1" customWidth="1"/>
    <col min="7" max="7" width="3.5703125" style="1" customWidth="1"/>
    <col min="8" max="16384" width="11.42578125" style="1"/>
  </cols>
  <sheetData>
    <row r="2" spans="3:7" ht="18" customHeight="1" x14ac:dyDescent="0.3">
      <c r="C2" s="2" t="s">
        <v>0</v>
      </c>
      <c r="D2" s="2"/>
      <c r="E2" s="2"/>
    </row>
    <row r="3" spans="3:7" ht="18" customHeight="1" x14ac:dyDescent="0.25">
      <c r="C3" s="3" t="s">
        <v>36</v>
      </c>
      <c r="D3" s="3"/>
      <c r="E3" s="3"/>
    </row>
    <row r="4" spans="3:7" ht="18" customHeight="1" x14ac:dyDescent="0.25">
      <c r="C4" s="3" t="str">
        <f>+BG!C3</f>
        <v>Saldos al 30 septiembre de 2025</v>
      </c>
      <c r="D4" s="3"/>
      <c r="E4" s="3"/>
    </row>
    <row r="5" spans="3:7" ht="18" customHeight="1" x14ac:dyDescent="0.25">
      <c r="C5" s="4" t="s">
        <v>3</v>
      </c>
      <c r="D5" s="4"/>
      <c r="E5" s="4"/>
      <c r="F5" s="5"/>
      <c r="G5" s="5"/>
    </row>
    <row r="7" spans="3:7" s="3" customFormat="1" ht="18" customHeight="1" x14ac:dyDescent="0.25">
      <c r="C7" s="3" t="s">
        <v>37</v>
      </c>
      <c r="F7" s="15">
        <f>+F8</f>
        <v>65.807279999999992</v>
      </c>
      <c r="G7" s="16"/>
    </row>
    <row r="8" spans="3:7" ht="18" customHeight="1" x14ac:dyDescent="0.25">
      <c r="C8" s="10" t="s">
        <v>38</v>
      </c>
      <c r="F8" s="17">
        <v>65.807279999999992</v>
      </c>
      <c r="G8" s="18"/>
    </row>
    <row r="9" spans="3:7" s="3" customFormat="1" ht="18" customHeight="1" x14ac:dyDescent="0.25">
      <c r="C9" s="3" t="s">
        <v>39</v>
      </c>
      <c r="F9" s="15">
        <f>+F10</f>
        <v>-889.97261000000003</v>
      </c>
      <c r="G9" s="16"/>
    </row>
    <row r="10" spans="3:7" ht="18" customHeight="1" x14ac:dyDescent="0.25">
      <c r="C10" s="10" t="s">
        <v>40</v>
      </c>
      <c r="F10" s="19">
        <v>-889.97261000000003</v>
      </c>
      <c r="G10" s="18"/>
    </row>
    <row r="11" spans="3:7" s="3" customFormat="1" ht="18" customHeight="1" x14ac:dyDescent="0.25">
      <c r="C11" s="3" t="s">
        <v>41</v>
      </c>
      <c r="F11" s="15">
        <f>+F7+F9</f>
        <v>-824.16533000000004</v>
      </c>
      <c r="G11" s="16"/>
    </row>
    <row r="12" spans="3:7" ht="9" customHeight="1" x14ac:dyDescent="0.25">
      <c r="C12" s="3"/>
      <c r="D12" s="3"/>
      <c r="E12" s="3"/>
      <c r="F12" s="19"/>
      <c r="G12" s="18"/>
    </row>
    <row r="13" spans="3:7" s="3" customFormat="1" ht="18" customHeight="1" x14ac:dyDescent="0.25">
      <c r="C13" s="3" t="s">
        <v>42</v>
      </c>
      <c r="F13" s="15">
        <f>+F11</f>
        <v>-824.16533000000004</v>
      </c>
      <c r="G13" s="16"/>
    </row>
    <row r="14" spans="3:7" ht="9" customHeight="1" x14ac:dyDescent="0.25">
      <c r="F14" s="17"/>
      <c r="G14" s="18"/>
    </row>
    <row r="15" spans="3:7" ht="18" customHeight="1" x14ac:dyDescent="0.25">
      <c r="C15" s="10" t="s">
        <v>43</v>
      </c>
      <c r="F15" s="17">
        <v>-1.23627</v>
      </c>
      <c r="G15" s="18"/>
    </row>
    <row r="16" spans="3:7" ht="9" customHeight="1" x14ac:dyDescent="0.25">
      <c r="F16" s="19"/>
      <c r="G16" s="18"/>
    </row>
    <row r="17" spans="3:7" s="3" customFormat="1" ht="18" customHeight="1" x14ac:dyDescent="0.25">
      <c r="C17" s="3" t="s">
        <v>44</v>
      </c>
      <c r="F17" s="15">
        <f>+F13+F15</f>
        <v>-825.40160000000003</v>
      </c>
      <c r="G17" s="16"/>
    </row>
    <row r="18" spans="3:7" ht="9" customHeight="1" x14ac:dyDescent="0.25">
      <c r="F18" s="17"/>
      <c r="G18" s="18"/>
    </row>
    <row r="19" spans="3:7" ht="18" customHeight="1" x14ac:dyDescent="0.25">
      <c r="C19" s="10" t="s">
        <v>45</v>
      </c>
      <c r="F19" s="17">
        <v>62.469000000000001</v>
      </c>
      <c r="G19" s="18"/>
    </row>
    <row r="20" spans="3:7" ht="18" customHeight="1" x14ac:dyDescent="0.25">
      <c r="C20" s="10" t="s">
        <v>46</v>
      </c>
      <c r="F20" s="17">
        <v>8935.9492099999989</v>
      </c>
      <c r="G20" s="18"/>
    </row>
    <row r="21" spans="3:7" ht="9" customHeight="1" x14ac:dyDescent="0.25">
      <c r="F21" s="19"/>
      <c r="G21" s="18"/>
    </row>
    <row r="22" spans="3:7" s="3" customFormat="1" ht="18" customHeight="1" x14ac:dyDescent="0.25">
      <c r="C22" s="3" t="s">
        <v>47</v>
      </c>
      <c r="F22" s="15">
        <f>+F17+F19+F20</f>
        <v>8173.0166099999988</v>
      </c>
      <c r="G22" s="16"/>
    </row>
    <row r="23" spans="3:7" ht="9" customHeight="1" x14ac:dyDescent="0.25">
      <c r="F23" s="17"/>
      <c r="G23" s="18"/>
    </row>
    <row r="24" spans="3:7" ht="18" customHeight="1" x14ac:dyDescent="0.25">
      <c r="C24" s="10" t="s">
        <v>48</v>
      </c>
      <c r="F24" s="17">
        <v>-16</v>
      </c>
      <c r="G24" s="18"/>
    </row>
    <row r="25" spans="3:7" ht="18" customHeight="1" x14ac:dyDescent="0.25">
      <c r="C25" s="10" t="s">
        <v>49</v>
      </c>
      <c r="D25" s="20"/>
      <c r="E25" s="20"/>
      <c r="F25" s="17">
        <v>-214.05790999999996</v>
      </c>
      <c r="G25" s="18"/>
    </row>
    <row r="26" spans="3:7" ht="18" customHeight="1" x14ac:dyDescent="0.25">
      <c r="C26" s="10" t="s">
        <v>50</v>
      </c>
      <c r="D26" s="20"/>
      <c r="E26" s="20"/>
      <c r="F26" s="19">
        <v>-536.86214999999993</v>
      </c>
      <c r="G26" s="18"/>
    </row>
    <row r="27" spans="3:7" ht="9" customHeight="1" x14ac:dyDescent="0.25">
      <c r="C27" s="20"/>
      <c r="D27" s="20"/>
      <c r="E27" s="20"/>
      <c r="F27" s="17"/>
      <c r="G27" s="18"/>
    </row>
    <row r="28" spans="3:7" s="3" customFormat="1" ht="18" customHeight="1" x14ac:dyDescent="0.25">
      <c r="C28" s="21" t="s">
        <v>51</v>
      </c>
      <c r="D28" s="21"/>
      <c r="E28" s="21"/>
      <c r="F28" s="15">
        <f>+F22+F24+F25+F26</f>
        <v>7406.0965499999993</v>
      </c>
      <c r="G28" s="16"/>
    </row>
    <row r="29" spans="3:7" ht="9" customHeight="1" x14ac:dyDescent="0.25">
      <c r="C29" s="20"/>
      <c r="D29" s="20"/>
      <c r="E29" s="20"/>
      <c r="F29" s="17"/>
      <c r="G29" s="18"/>
    </row>
    <row r="30" spans="3:7" ht="18" customHeight="1" x14ac:dyDescent="0.25">
      <c r="C30" s="10" t="s">
        <v>52</v>
      </c>
      <c r="D30" s="20"/>
      <c r="E30" s="20"/>
      <c r="F30" s="19">
        <v>-273.94077000000004</v>
      </c>
      <c r="G30" s="18"/>
    </row>
    <row r="31" spans="3:7" ht="9" customHeight="1" x14ac:dyDescent="0.25">
      <c r="C31" s="20"/>
      <c r="D31" s="20"/>
      <c r="E31" s="20"/>
      <c r="F31" s="17"/>
      <c r="G31" s="18"/>
    </row>
    <row r="32" spans="3:7" s="3" customFormat="1" ht="18" customHeight="1" thickBot="1" x14ac:dyDescent="0.3">
      <c r="C32" s="21" t="s">
        <v>53</v>
      </c>
      <c r="D32" s="21"/>
      <c r="E32" s="21"/>
      <c r="F32" s="22">
        <f>+F28+F30</f>
        <v>7132.1557799999991</v>
      </c>
      <c r="G32" s="16"/>
    </row>
    <row r="33" spans="3:6" ht="6.75" customHeight="1" thickTop="1" x14ac:dyDescent="0.25">
      <c r="C33" s="20"/>
      <c r="D33" s="20"/>
      <c r="E33" s="20"/>
      <c r="F33" s="9"/>
    </row>
  </sheetData>
  <printOptions horizontalCentered="1"/>
  <pageMargins left="0.39370078740157483" right="0.39370078740157483" top="0.59055118110236227" bottom="0.39370078740157483" header="0.31496062992125984" footer="0.31496062992125984"/>
  <pageSetup scale="10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Rodrigo Angel Amaya</dc:creator>
  <cp:lastModifiedBy>William Rodrigo Angel Amaya</cp:lastModifiedBy>
  <dcterms:created xsi:type="dcterms:W3CDTF">2025-10-10T16:22:25Z</dcterms:created>
  <dcterms:modified xsi:type="dcterms:W3CDTF">2025-10-10T16:24:29Z</dcterms:modified>
</cp:coreProperties>
</file>