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WORK JL LAGEO\ESTADOS FINANCIEROS 2025\"/>
    </mc:Choice>
  </mc:AlternateContent>
  <xr:revisionPtr revIDLastSave="0" documentId="13_ncr:1_{B3D87C0D-D3D5-422A-B5B2-2A188E8461AF}" xr6:coauthVersionLast="47" xr6:coauthVersionMax="47" xr10:uidLastSave="{00000000-0000-0000-0000-000000000000}"/>
  <bookViews>
    <workbookView xWindow="-120" yWindow="-120" windowWidth="29040" windowHeight="15720" activeTab="1" xr2:uid="{ACCC43EC-EAE4-463A-A1AE-E96C0F61AC34}"/>
  </bookViews>
  <sheets>
    <sheet name="Situación Financiera" sheetId="3" r:id="rId1"/>
    <sheet name="Ed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 localSheetId="1">EdR!$A$1:$L$67</definedName>
    <definedName name="_xlnm.Print_Area" localSheetId="0">'Situación Financiera'!$A$1:$K$77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"d:\Documenti"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mmcon" hidden="1">{"'Sheet1'!$A$1:$G$85"}</definedName>
    <definedName name="i" hidden="1">{"'Sheet1'!$A$1:$G$85"}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_MI">#REF!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I" hidden="1">{"'Scheda bianca'!$A$1:$L$42"}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w" hidden="1">{"'Sheet1'!$A$1:$G$85"}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3" l="1"/>
  <c r="I22" i="3"/>
  <c r="I34" i="3"/>
  <c r="K67" i="3"/>
  <c r="K34" i="3"/>
  <c r="K59" i="3" l="1"/>
  <c r="I37" i="3" l="1"/>
  <c r="K37" i="3"/>
  <c r="I23" i="3" l="1"/>
  <c r="I59" i="3" l="1"/>
  <c r="K51" i="3" l="1"/>
  <c r="K23" i="3" l="1"/>
  <c r="K38" i="3" s="1"/>
  <c r="I51" i="3" l="1"/>
  <c r="I38" i="3" l="1"/>
  <c r="A2" i="2" l="1"/>
  <c r="K68" i="3"/>
  <c r="K60" i="3" l="1"/>
  <c r="K69" i="3" s="1"/>
  <c r="I60" i="3"/>
  <c r="I69" i="3" s="1"/>
  <c r="K18" i="2" l="1"/>
  <c r="I18" i="2"/>
  <c r="I23" i="2" s="1"/>
  <c r="I30" i="2" s="1"/>
  <c r="I34" i="2" s="1"/>
  <c r="I38" i="2" s="1"/>
  <c r="K23" i="2" l="1"/>
  <c r="K30" i="2" s="1"/>
  <c r="K34" i="2" s="1"/>
  <c r="K38" i="2" s="1"/>
</calcChain>
</file>

<file path=xl/sharedStrings.xml><?xml version="1.0" encoding="utf-8"?>
<sst xmlns="http://schemas.openxmlformats.org/spreadsheetml/2006/main" count="95" uniqueCount="85">
  <si>
    <t>(Compañía Salvadoreña)</t>
  </si>
  <si>
    <t>(La Libertad, República de El Salvador)</t>
  </si>
  <si>
    <t>Estado de Situación Financiera Separado</t>
  </si>
  <si>
    <t>(Cifras en dolares de los Estados Unidos de América)</t>
  </si>
  <si>
    <t>Activos</t>
  </si>
  <si>
    <t>US$</t>
  </si>
  <si>
    <t>Activos corrientes:</t>
  </si>
  <si>
    <t>Efectivo y equivalentes de efectivo</t>
  </si>
  <si>
    <t>Inversiones en instrumentos de deuda</t>
  </si>
  <si>
    <t>Gastos pagados por anticipado</t>
  </si>
  <si>
    <t>Total de activos corrientes</t>
  </si>
  <si>
    <t>Activos no corrientes:</t>
  </si>
  <si>
    <t>Efectivo restringido</t>
  </si>
  <si>
    <t>Inversiones restringidas</t>
  </si>
  <si>
    <t>Inversiones en instrumentos de patrimonio</t>
  </si>
  <si>
    <t>Activos por derechos de uso</t>
  </si>
  <si>
    <t>Total de activos no corrientes</t>
  </si>
  <si>
    <t>Total de activos</t>
  </si>
  <si>
    <t>Pasivos y Patrimonio</t>
  </si>
  <si>
    <t>Pasivos corrientes:</t>
  </si>
  <si>
    <t>Proveedores</t>
  </si>
  <si>
    <t>Impuesto sobre la renta por pagar</t>
  </si>
  <si>
    <t xml:space="preserve"> </t>
  </si>
  <si>
    <t>Dividendos por pagar</t>
  </si>
  <si>
    <t>Vencimiento corriente de obligaciones por titularización a largo plazo</t>
  </si>
  <si>
    <t>Otras cuentas por pagar y gastos acumulados</t>
  </si>
  <si>
    <t xml:space="preserve">Total de pasivos corrientes </t>
  </si>
  <si>
    <t>Pasivos no corrientes:</t>
  </si>
  <si>
    <t>Obligaciones por beneficios a empleados</t>
  </si>
  <si>
    <t>Obligaciones por titularización a largo plazo menos vencimiento corriente</t>
  </si>
  <si>
    <t>Pasivo por impuesto sobre la renta diferido</t>
  </si>
  <si>
    <t xml:space="preserve">Total de pasivos no corrientes </t>
  </si>
  <si>
    <t xml:space="preserve">Total de pasivos </t>
  </si>
  <si>
    <t>Patrimonio:</t>
  </si>
  <si>
    <t xml:space="preserve">Reserva legal </t>
  </si>
  <si>
    <t>Utilidades acumuladas</t>
  </si>
  <si>
    <t>Otros componentes de patrimonio</t>
  </si>
  <si>
    <t xml:space="preserve">Total de patrimonio </t>
  </si>
  <si>
    <t xml:space="preserve">Total de pasivos y patrimonio </t>
  </si>
  <si>
    <t xml:space="preserve">Compromisos y contingencias </t>
  </si>
  <si>
    <t>Lic. Mynor José Gil Arévalo</t>
  </si>
  <si>
    <t>Licda. Jessica López</t>
  </si>
  <si>
    <t>Representante legal</t>
  </si>
  <si>
    <t>Contador General</t>
  </si>
  <si>
    <t>Estado del Resultado Integral Separado</t>
  </si>
  <si>
    <t>(Cifras en Dólares de los Estados Unidos de América)</t>
  </si>
  <si>
    <t xml:space="preserve">Ingresos por venta de energía </t>
  </si>
  <si>
    <t xml:space="preserve">Costo de producción de energía </t>
  </si>
  <si>
    <t xml:space="preserve">Utilidad bruta </t>
  </si>
  <si>
    <t>Otros ingresos</t>
  </si>
  <si>
    <t>Gastos de venta</t>
  </si>
  <si>
    <t>Otros gastos</t>
  </si>
  <si>
    <t>Utilidad de operación</t>
  </si>
  <si>
    <t>Ingresos por intereses</t>
  </si>
  <si>
    <t>Gastos financieros</t>
  </si>
  <si>
    <t xml:space="preserve">Impuesto sobre la renta </t>
  </si>
  <si>
    <t>Utilidad neta</t>
  </si>
  <si>
    <t>Vencimiento corriente de préstamos por cobrar a largo plazo</t>
  </si>
  <si>
    <t>Inventarios de repuestos y materiales - neto</t>
  </si>
  <si>
    <t>Préstamos por cobrar a partes relacionadas menos vencimiento</t>
  </si>
  <si>
    <t xml:space="preserve"> corriente</t>
  </si>
  <si>
    <t>Inmuebles, maquinaria y equipo - neto</t>
  </si>
  <si>
    <t>Vencimiento corriente de pasivo por arrendamiento</t>
  </si>
  <si>
    <t>Préstamo bancario a corto plazo</t>
  </si>
  <si>
    <t>Pasivo por arrendamiento menos vencimiento corriente</t>
  </si>
  <si>
    <t>Gastos de administración</t>
  </si>
  <si>
    <t>Depósitos a plazo</t>
  </si>
  <si>
    <t>Utilidad antes de impuesto sobre la renta</t>
  </si>
  <si>
    <t>Cuentas por cobrar comerciales y otras cuentas por cobrar</t>
  </si>
  <si>
    <t>Cuentas por cobrar a partes relacionadas</t>
  </si>
  <si>
    <t>a partes relacionadas</t>
  </si>
  <si>
    <t>Otros préstamos por cobrar a largo plazo</t>
  </si>
  <si>
    <t>Cuentas y préstamos por pagar a partes relacionadas</t>
  </si>
  <si>
    <t>Utilidad antes de reserva e impuesto sobre la renta</t>
  </si>
  <si>
    <t>Reserva Legal</t>
  </si>
  <si>
    <t>Capital Social: 38,140 acciones comunes y emitidas</t>
  </si>
  <si>
    <t xml:space="preserve">   y pagadas con valor nominal de US$10,000.00 cada una</t>
  </si>
  <si>
    <t>Remanente IVA Crédito Fiscal</t>
  </si>
  <si>
    <t>Obligaciones bursátiles emitidas</t>
  </si>
  <si>
    <t>Activo por impuesto sobre la renta diferido</t>
  </si>
  <si>
    <t>Este estado financiero ha sido preparado para propósitos locales y las cifras arriba mostradas están conforme con los registros auxiliares de  la Compañía.</t>
  </si>
  <si>
    <t xml:space="preserve">Este estado financiero ha sido preparado para propósitos locales y las cifras arriba mostradas están conforme con los registros auxiliares de  la Compañía. </t>
  </si>
  <si>
    <t>Otros activos</t>
  </si>
  <si>
    <t>Al 30 de noviembre de 2025 y 2024</t>
  </si>
  <si>
    <t>Por el periodo terminado del 1 de enero al 30 de noviembre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</si>
</sst>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Geneva"/>
    </font>
    <font>
      <b/>
      <sz val="8"/>
      <name val="Arial"/>
      <family val="2"/>
    </font>
    <font>
      <sz val="24"/>
      <color theme="0" tint="-0.249977111117893"/>
      <name val="Arial"/>
      <family val="2"/>
    </font>
    <font>
      <sz val="20"/>
      <color theme="0" tint="-0.249977111117893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4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6" fillId="0" borderId="0" xfId="3" applyFont="1"/>
    <xf numFmtId="0" fontId="4" fillId="0" borderId="0" xfId="3" applyFont="1" applyAlignment="1">
      <alignment horizontal="right"/>
    </xf>
    <xf numFmtId="0" fontId="3" fillId="0" borderId="0" xfId="3" applyFont="1"/>
    <xf numFmtId="0" fontId="3" fillId="0" borderId="0" xfId="0" applyFont="1"/>
    <xf numFmtId="0" fontId="8" fillId="0" borderId="0" xfId="3" applyFont="1"/>
    <xf numFmtId="0" fontId="4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4" fontId="4" fillId="0" borderId="0" xfId="3" applyNumberFormat="1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3" fontId="4" fillId="0" borderId="0" xfId="3" applyNumberFormat="1" applyFont="1"/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3" fontId="4" fillId="0" borderId="0" xfId="0" applyNumberFormat="1" applyFont="1"/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4" fillId="0" borderId="0" xfId="0" applyFont="1" applyAlignment="1">
      <alignment horizontal="center"/>
    </xf>
    <xf numFmtId="37" fontId="4" fillId="0" borderId="0" xfId="3" applyNumberFormat="1" applyFont="1" applyAlignment="1">
      <alignment horizontal="right"/>
    </xf>
    <xf numFmtId="37" fontId="3" fillId="0" borderId="0" xfId="3" applyNumberFormat="1" applyFont="1"/>
    <xf numFmtId="3" fontId="3" fillId="0" borderId="0" xfId="3" applyNumberFormat="1" applyFont="1"/>
    <xf numFmtId="37" fontId="3" fillId="0" borderId="0" xfId="0" applyNumberFormat="1" applyFont="1"/>
    <xf numFmtId="0" fontId="4" fillId="0" borderId="0" xfId="0" applyFont="1" applyAlignment="1">
      <alignment horizontal="left" indent="1"/>
    </xf>
    <xf numFmtId="37" fontId="4" fillId="0" borderId="2" xfId="3" applyNumberFormat="1" applyFont="1" applyBorder="1" applyAlignment="1">
      <alignment horizontal="right"/>
    </xf>
    <xf numFmtId="4" fontId="3" fillId="0" borderId="0" xfId="3" applyNumberFormat="1" applyFont="1"/>
    <xf numFmtId="0" fontId="6" fillId="0" borderId="0" xfId="3" applyFont="1" applyAlignment="1">
      <alignment horizontal="left"/>
    </xf>
    <xf numFmtId="37" fontId="6" fillId="0" borderId="0" xfId="0" applyNumberFormat="1" applyFont="1"/>
    <xf numFmtId="0" fontId="6" fillId="0" borderId="0" xfId="3" applyFont="1" applyAlignment="1">
      <alignment horizontal="center"/>
    </xf>
    <xf numFmtId="37" fontId="6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wrapText="1"/>
    </xf>
    <xf numFmtId="39" fontId="12" fillId="0" borderId="0" xfId="3" applyNumberFormat="1" applyFont="1" applyAlignment="1">
      <alignment vertical="center"/>
    </xf>
    <xf numFmtId="37" fontId="4" fillId="0" borderId="3" xfId="3" applyNumberFormat="1" applyFont="1" applyBorder="1" applyAlignment="1">
      <alignment horizontal="right"/>
    </xf>
    <xf numFmtId="37" fontId="4" fillId="0" borderId="0" xfId="0" applyNumberFormat="1" applyFont="1"/>
    <xf numFmtId="39" fontId="4" fillId="0" borderId="0" xfId="3" applyNumberFormat="1" applyFont="1" applyAlignment="1">
      <alignment horizontal="right"/>
    </xf>
    <xf numFmtId="0" fontId="11" fillId="0" borderId="0" xfId="3" applyFont="1"/>
    <xf numFmtId="0" fontId="11" fillId="0" borderId="0" xfId="3" applyFont="1" applyAlignment="1">
      <alignment horizontal="left"/>
    </xf>
    <xf numFmtId="37" fontId="14" fillId="0" borderId="0" xfId="3" applyNumberFormat="1" applyFont="1"/>
    <xf numFmtId="39" fontId="13" fillId="0" borderId="0" xfId="3" applyNumberFormat="1" applyFont="1" applyAlignment="1">
      <alignment vertical="justify" wrapText="1"/>
    </xf>
    <xf numFmtId="0" fontId="13" fillId="0" borderId="0" xfId="0" applyFont="1"/>
    <xf numFmtId="0" fontId="12" fillId="0" borderId="0" xfId="3" applyFont="1"/>
    <xf numFmtId="166" fontId="3" fillId="0" borderId="0" xfId="1" applyNumberFormat="1" applyFont="1" applyFill="1"/>
    <xf numFmtId="0" fontId="3" fillId="0" borderId="0" xfId="3" applyFont="1" applyAlignment="1">
      <alignment horizontal="left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15" fillId="0" borderId="0" xfId="3" applyFont="1"/>
    <xf numFmtId="0" fontId="15" fillId="0" borderId="0" xfId="3" applyFont="1" applyAlignment="1">
      <alignment horizontal="center"/>
    </xf>
    <xf numFmtId="1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right"/>
    </xf>
    <xf numFmtId="1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37" fontId="3" fillId="0" borderId="0" xfId="3" applyNumberFormat="1" applyFont="1" applyAlignment="1">
      <alignment horizontal="right"/>
    </xf>
    <xf numFmtId="167" fontId="3" fillId="0" borderId="2" xfId="1" applyNumberFormat="1" applyFont="1" applyFill="1" applyBorder="1"/>
    <xf numFmtId="167" fontId="3" fillId="0" borderId="0" xfId="3" applyNumberFormat="1" applyFont="1"/>
    <xf numFmtId="167" fontId="3" fillId="0" borderId="0" xfId="1" applyNumberFormat="1" applyFont="1" applyFill="1" applyBorder="1"/>
    <xf numFmtId="37" fontId="12" fillId="0" borderId="0" xfId="3" applyNumberFormat="1" applyFont="1" applyAlignment="1">
      <alignment horizontal="left"/>
    </xf>
    <xf numFmtId="0" fontId="12" fillId="0" borderId="0" xfId="0" applyFont="1"/>
    <xf numFmtId="37" fontId="12" fillId="0" borderId="0" xfId="3" applyNumberFormat="1" applyFont="1" applyAlignment="1">
      <alignment horizontal="right"/>
    </xf>
    <xf numFmtId="37" fontId="12" fillId="0" borderId="0" xfId="3" applyNumberFormat="1" applyFont="1"/>
    <xf numFmtId="166" fontId="12" fillId="0" borderId="0" xfId="1" applyNumberFormat="1" applyFont="1" applyFill="1"/>
    <xf numFmtId="0" fontId="3" fillId="0" borderId="2" xfId="1" applyNumberFormat="1" applyFont="1" applyFill="1" applyBorder="1"/>
    <xf numFmtId="37" fontId="3" fillId="0" borderId="0" xfId="1" applyNumberFormat="1" applyFont="1" applyFill="1" applyBorder="1"/>
    <xf numFmtId="37" fontId="3" fillId="0" borderId="0" xfId="2" applyNumberFormat="1" applyFont="1" applyFill="1" applyBorder="1"/>
    <xf numFmtId="39" fontId="13" fillId="0" borderId="0" xfId="3" applyNumberFormat="1" applyFont="1" applyAlignment="1">
      <alignment vertical="center" wrapText="1"/>
    </xf>
    <xf numFmtId="166" fontId="14" fillId="0" borderId="0" xfId="1" applyNumberFormat="1" applyFont="1" applyFill="1"/>
    <xf numFmtId="0" fontId="12" fillId="0" borderId="0" xfId="3" applyFont="1" applyAlignment="1">
      <alignment horizontal="left"/>
    </xf>
    <xf numFmtId="167" fontId="3" fillId="0" borderId="0" xfId="1" applyNumberFormat="1" applyFont="1" applyFill="1"/>
    <xf numFmtId="0" fontId="14" fillId="0" borderId="0" xfId="3" applyFont="1"/>
    <xf numFmtId="37" fontId="3" fillId="0" borderId="0" xfId="3" applyNumberFormat="1" applyFont="1" applyAlignment="1">
      <alignment horizontal="center"/>
    </xf>
    <xf numFmtId="0" fontId="14" fillId="0" borderId="0" xfId="3" applyFont="1" applyAlignment="1">
      <alignment horizontal="left"/>
    </xf>
    <xf numFmtId="39" fontId="14" fillId="0" borderId="0" xfId="3" applyNumberFormat="1" applyFont="1" applyAlignment="1">
      <alignment horizontal="right"/>
    </xf>
    <xf numFmtId="37" fontId="14" fillId="0" borderId="0" xfId="3" applyNumberFormat="1" applyFont="1" applyAlignment="1">
      <alignment horizontal="right"/>
    </xf>
    <xf numFmtId="37" fontId="4" fillId="0" borderId="4" xfId="3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164" fontId="4" fillId="0" borderId="0" xfId="3" applyNumberFormat="1" applyFont="1"/>
    <xf numFmtId="166" fontId="3" fillId="0" borderId="0" xfId="1" applyNumberFormat="1" applyFont="1" applyFill="1" applyBorder="1"/>
    <xf numFmtId="165" fontId="12" fillId="0" borderId="0" xfId="1" applyFont="1"/>
    <xf numFmtId="167" fontId="12" fillId="0" borderId="0" xfId="1" applyNumberFormat="1" applyFont="1" applyFill="1" applyBorder="1"/>
    <xf numFmtId="0" fontId="0" fillId="0" borderId="0" xfId="3" applyFont="1" applyAlignment="1">
      <alignment horizontal="left"/>
    </xf>
    <xf numFmtId="9" fontId="7" fillId="0" borderId="0" xfId="4" applyFont="1" applyFill="1" applyAlignment="1">
      <alignment horizontal="center" vertical="center"/>
    </xf>
    <xf numFmtId="0" fontId="16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justify" wrapText="1"/>
    </xf>
    <xf numFmtId="39" fontId="13" fillId="0" borderId="6" xfId="3" applyNumberFormat="1" applyFont="1" applyBorder="1" applyAlignment="1">
      <alignment horizontal="justify" vertical="justify" wrapText="1"/>
    </xf>
    <xf numFmtId="39" fontId="13" fillId="0" borderId="7" xfId="3" applyNumberFormat="1" applyFont="1" applyBorder="1" applyAlignment="1">
      <alignment horizontal="justify" vertical="justify" wrapText="1"/>
    </xf>
    <xf numFmtId="39" fontId="13" fillId="0" borderId="8" xfId="3" applyNumberFormat="1" applyFont="1" applyBorder="1" applyAlignment="1">
      <alignment horizontal="justify" vertical="justify" wrapText="1"/>
    </xf>
    <xf numFmtId="39" fontId="13" fillId="0" borderId="0" xfId="3" applyNumberFormat="1" applyFont="1" applyAlignment="1">
      <alignment horizontal="justify" vertical="justify" wrapText="1"/>
    </xf>
    <xf numFmtId="39" fontId="13" fillId="0" borderId="9" xfId="3" applyNumberFormat="1" applyFont="1" applyBorder="1" applyAlignment="1">
      <alignment horizontal="justify" vertical="justify" wrapText="1"/>
    </xf>
    <xf numFmtId="39" fontId="13" fillId="0" borderId="10" xfId="3" applyNumberFormat="1" applyFont="1" applyBorder="1" applyAlignment="1">
      <alignment horizontal="justify" vertical="justify" wrapText="1"/>
    </xf>
    <xf numFmtId="39" fontId="13" fillId="0" borderId="2" xfId="3" applyNumberFormat="1" applyFont="1" applyBorder="1" applyAlignment="1">
      <alignment horizontal="justify" vertical="justify" wrapText="1"/>
    </xf>
    <xf numFmtId="39" fontId="13" fillId="0" borderId="11" xfId="3" applyNumberFormat="1" applyFont="1" applyBorder="1" applyAlignment="1">
      <alignment horizontal="justify" vertical="justify" wrapText="1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center" wrapText="1"/>
    </xf>
    <xf numFmtId="39" fontId="13" fillId="0" borderId="6" xfId="3" applyNumberFormat="1" applyFont="1" applyBorder="1" applyAlignment="1">
      <alignment horizontal="justify" vertical="center" wrapText="1"/>
    </xf>
    <xf numFmtId="39" fontId="13" fillId="0" borderId="7" xfId="3" applyNumberFormat="1" applyFont="1" applyBorder="1" applyAlignment="1">
      <alignment horizontal="justify" vertical="center" wrapText="1"/>
    </xf>
    <xf numFmtId="39" fontId="13" fillId="0" borderId="8" xfId="3" applyNumberFormat="1" applyFont="1" applyBorder="1" applyAlignment="1">
      <alignment horizontal="justify" vertical="center" wrapText="1"/>
    </xf>
    <xf numFmtId="39" fontId="13" fillId="0" borderId="0" xfId="3" applyNumberFormat="1" applyFont="1" applyAlignment="1">
      <alignment horizontal="justify" vertical="center" wrapText="1"/>
    </xf>
    <xf numFmtId="39" fontId="13" fillId="0" borderId="9" xfId="3" applyNumberFormat="1" applyFont="1" applyBorder="1" applyAlignment="1">
      <alignment horizontal="justify" vertical="center" wrapText="1"/>
    </xf>
    <xf numFmtId="39" fontId="13" fillId="0" borderId="10" xfId="3" applyNumberFormat="1" applyFont="1" applyBorder="1" applyAlignment="1">
      <alignment horizontal="justify" vertical="center" wrapText="1"/>
    </xf>
    <xf numFmtId="39" fontId="13" fillId="0" borderId="2" xfId="3" applyNumberFormat="1" applyFont="1" applyBorder="1" applyAlignment="1">
      <alignment horizontal="justify" vertical="center" wrapText="1"/>
    </xf>
    <xf numFmtId="39" fontId="13" fillId="0" borderId="11" xfId="3" applyNumberFormat="1" applyFont="1" applyBorder="1" applyAlignment="1">
      <alignment horizontal="justify" vertical="center" wrapText="1"/>
    </xf>
  </cellXfs>
  <cellStyles count="9">
    <cellStyle name="Millares" xfId="1" builtinId="3"/>
    <cellStyle name="Millares 14" xfId="5" xr:uid="{B048F03B-477D-4539-A216-785DA942B7AA}"/>
    <cellStyle name="Millares 2" xfId="7" xr:uid="{FF97916A-A1FA-4804-8D71-2A6CC54B464B}"/>
    <cellStyle name="Normal" xfId="0" builtinId="0"/>
    <cellStyle name="Normal 2" xfId="6" xr:uid="{FA91C953-F5EC-4B7C-98CA-66D4A8CE8EB8}"/>
    <cellStyle name="Normal 3" xfId="8" xr:uid="{FF1C32C0-6142-408A-91CD-38E9A0BA23C9}"/>
    <cellStyle name="Normal_Bal, Utl, Fluj y anex" xfId="3" xr:uid="{AC35BC66-261B-4244-9284-464290122F91}"/>
    <cellStyle name="Percent 2" xfId="4" xr:uid="{B03E07A1-FBD6-4369-B31E-F4D0D84C4C3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223344</xdr:colOff>
      <xdr:row>2</xdr:row>
      <xdr:rowOff>4940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D4642A7-0A94-48D6-A964-9D740BE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8669" cy="32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157654</xdr:colOff>
      <xdr:row>0</xdr:row>
      <xdr:rowOff>333388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88A385C-F75A-4968-B13E-03BE7F3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9DD9-C487-4239-9170-F3BA32E8978B}">
  <sheetPr>
    <tabColor theme="0" tint="-0.249977111117893"/>
  </sheetPr>
  <dimension ref="A1:R79"/>
  <sheetViews>
    <sheetView showGridLines="0" topLeftCell="A44" zoomScale="112" zoomScaleNormal="112" workbookViewId="0">
      <selection activeCell="R59" sqref="R59"/>
    </sheetView>
  </sheetViews>
  <sheetFormatPr baseColWidth="10" defaultColWidth="9.140625" defaultRowHeight="12.75"/>
  <cols>
    <col min="1" max="1" width="1.28515625" style="5" customWidth="1"/>
    <col min="2" max="2" width="9.140625" style="5"/>
    <col min="3" max="4" width="8.28515625" style="5" customWidth="1"/>
    <col min="5" max="7" width="9.5703125" style="5" customWidth="1"/>
    <col min="8" max="8" width="8.28515625" style="5" customWidth="1"/>
    <col min="9" max="9" width="11" style="5" customWidth="1"/>
    <col min="10" max="10" width="5" style="5" customWidth="1"/>
    <col min="11" max="11" width="11.7109375" style="5" bestFit="1" customWidth="1"/>
    <col min="12" max="16384" width="9.140625" style="5"/>
  </cols>
  <sheetData>
    <row r="1" spans="1:12">
      <c r="A1" s="1"/>
      <c r="B1" s="2"/>
      <c r="C1" s="1"/>
      <c r="D1" s="1"/>
      <c r="E1" s="1"/>
      <c r="F1" s="1"/>
      <c r="G1" s="1"/>
      <c r="H1" s="3"/>
      <c r="I1" s="88"/>
      <c r="J1" s="88"/>
      <c r="K1" s="88"/>
      <c r="L1" s="4"/>
    </row>
    <row r="2" spans="1:12" ht="12.75" customHeight="1">
      <c r="A2" s="1"/>
      <c r="B2" s="2"/>
      <c r="C2" s="1"/>
      <c r="D2" s="1"/>
      <c r="E2" s="1"/>
      <c r="F2" s="1"/>
      <c r="G2" s="1"/>
      <c r="H2" s="6"/>
      <c r="I2" s="88"/>
      <c r="J2" s="88"/>
      <c r="K2" s="88"/>
      <c r="L2" s="4"/>
    </row>
    <row r="3" spans="1:12" ht="12.75" customHeight="1">
      <c r="A3" s="2" t="s">
        <v>0</v>
      </c>
      <c r="B3" s="1"/>
      <c r="C3" s="1"/>
      <c r="D3" s="1"/>
      <c r="E3" s="1"/>
      <c r="F3" s="1"/>
      <c r="G3" s="1"/>
      <c r="H3" s="6"/>
      <c r="I3" s="88"/>
      <c r="J3" s="88"/>
      <c r="K3" s="88"/>
      <c r="L3" s="4"/>
    </row>
    <row r="4" spans="1:12" ht="12.75" customHeight="1">
      <c r="A4" s="7" t="s">
        <v>1</v>
      </c>
      <c r="B4" s="1"/>
      <c r="C4" s="1"/>
      <c r="D4" s="1"/>
      <c r="E4" s="1"/>
      <c r="F4" s="1"/>
      <c r="G4" s="89"/>
      <c r="H4" s="89"/>
      <c r="I4" s="89"/>
      <c r="J4" s="89"/>
      <c r="K4" s="89"/>
      <c r="L4" s="4"/>
    </row>
    <row r="5" spans="1:12" ht="3" customHeight="1">
      <c r="A5" s="7"/>
      <c r="B5" s="1"/>
      <c r="C5" s="1"/>
      <c r="D5" s="1"/>
      <c r="E5" s="1"/>
      <c r="F5" s="1"/>
      <c r="G5" s="89"/>
      <c r="H5" s="89"/>
      <c r="I5" s="89"/>
      <c r="J5" s="89"/>
      <c r="K5" s="89"/>
      <c r="L5" s="4"/>
    </row>
    <row r="6" spans="1:12" ht="12.75" customHeight="1">
      <c r="A6" s="2" t="s">
        <v>2</v>
      </c>
      <c r="B6" s="1"/>
      <c r="C6" s="1"/>
      <c r="D6" s="1"/>
      <c r="E6" s="1"/>
      <c r="F6" s="1"/>
      <c r="G6" s="8"/>
      <c r="H6" s="8"/>
      <c r="I6" s="8"/>
      <c r="J6" s="8"/>
      <c r="K6" s="8"/>
      <c r="L6" s="4"/>
    </row>
    <row r="7" spans="1:12">
      <c r="A7" s="11" t="s">
        <v>83</v>
      </c>
      <c r="B7" s="1"/>
      <c r="C7" s="1"/>
      <c r="D7" s="1"/>
      <c r="E7" s="1"/>
      <c r="F7" s="1"/>
      <c r="G7" s="1"/>
      <c r="H7" s="3"/>
      <c r="I7" s="9"/>
      <c r="J7" s="10"/>
      <c r="K7" s="9"/>
      <c r="L7" s="4"/>
    </row>
    <row r="8" spans="1:12" ht="14.25" customHeight="1">
      <c r="A8" s="11" t="s">
        <v>3</v>
      </c>
      <c r="B8" s="1"/>
      <c r="C8" s="1"/>
      <c r="D8" s="1"/>
      <c r="E8" s="1"/>
      <c r="F8" s="1"/>
      <c r="G8" s="1"/>
      <c r="H8" s="3"/>
      <c r="I8" s="9"/>
      <c r="J8" s="10"/>
      <c r="K8" s="9"/>
      <c r="L8" s="4"/>
    </row>
    <row r="9" spans="1:12" ht="7.5" customHeight="1" thickBot="1">
      <c r="A9" s="12"/>
      <c r="B9" s="12"/>
      <c r="C9" s="12"/>
      <c r="D9" s="12"/>
      <c r="E9" s="12"/>
      <c r="F9" s="12"/>
      <c r="G9" s="12"/>
      <c r="H9" s="13"/>
      <c r="I9" s="14"/>
      <c r="J9" s="12"/>
      <c r="K9" s="14"/>
    </row>
    <row r="10" spans="1:12" ht="3.75" customHeight="1">
      <c r="A10" s="10"/>
      <c r="B10" s="10"/>
      <c r="C10" s="10"/>
      <c r="D10" s="10"/>
      <c r="E10" s="10"/>
      <c r="F10" s="10"/>
      <c r="G10" s="10"/>
      <c r="H10" s="3"/>
      <c r="I10" s="15"/>
      <c r="J10" s="10"/>
      <c r="K10" s="15"/>
      <c r="L10" s="4"/>
    </row>
    <row r="11" spans="1:12">
      <c r="A11" s="1"/>
      <c r="B11" s="1"/>
      <c r="C11" s="1"/>
      <c r="D11" s="1"/>
      <c r="E11" s="1"/>
      <c r="F11" s="1"/>
      <c r="G11" s="1"/>
      <c r="H11" s="16"/>
      <c r="I11" s="16">
        <v>2025</v>
      </c>
      <c r="J11" s="16"/>
      <c r="K11" s="16">
        <v>2024</v>
      </c>
    </row>
    <row r="12" spans="1:12">
      <c r="A12" s="17" t="s">
        <v>4</v>
      </c>
      <c r="B12" s="1"/>
      <c r="C12" s="1"/>
      <c r="D12" s="1"/>
      <c r="E12" s="1"/>
      <c r="F12" s="1"/>
      <c r="G12" s="1"/>
      <c r="H12" s="16"/>
      <c r="I12" s="18" t="s">
        <v>5</v>
      </c>
      <c r="J12" s="18"/>
      <c r="K12" s="18" t="s">
        <v>5</v>
      </c>
    </row>
    <row r="13" spans="1:12">
      <c r="A13" s="2" t="s">
        <v>6</v>
      </c>
      <c r="B13" s="1"/>
      <c r="C13" s="1"/>
      <c r="D13" s="1"/>
      <c r="E13" s="1"/>
      <c r="F13" s="1"/>
      <c r="G13" s="1"/>
      <c r="H13" s="19"/>
      <c r="I13" s="20"/>
      <c r="J13" s="21"/>
      <c r="K13" s="20"/>
    </row>
    <row r="14" spans="1:12">
      <c r="A14" s="22"/>
      <c r="B14" s="10" t="s">
        <v>7</v>
      </c>
      <c r="C14" s="1"/>
      <c r="D14" s="1"/>
      <c r="E14" s="1"/>
      <c r="F14" s="1"/>
      <c r="G14" s="1"/>
      <c r="H14" s="23"/>
      <c r="I14" s="24">
        <v>43847568</v>
      </c>
      <c r="J14" s="21"/>
      <c r="K14" s="24">
        <v>8558068</v>
      </c>
      <c r="L14" s="25"/>
    </row>
    <row r="15" spans="1:12">
      <c r="A15" s="22"/>
      <c r="B15" s="10" t="s">
        <v>66</v>
      </c>
      <c r="C15" s="1"/>
      <c r="D15" s="1"/>
      <c r="E15" s="1"/>
      <c r="F15" s="1"/>
      <c r="G15" s="1"/>
      <c r="H15" s="23"/>
      <c r="I15" s="24">
        <v>13088416</v>
      </c>
      <c r="J15" s="21"/>
      <c r="K15" s="24">
        <v>10000000</v>
      </c>
      <c r="L15" s="25"/>
    </row>
    <row r="16" spans="1:12">
      <c r="A16" s="22"/>
      <c r="B16" s="1" t="s">
        <v>68</v>
      </c>
      <c r="C16" s="1"/>
      <c r="D16" s="1"/>
      <c r="E16" s="1"/>
      <c r="F16" s="1"/>
      <c r="G16" s="1"/>
      <c r="H16" s="23"/>
      <c r="I16" s="24">
        <v>27596997</v>
      </c>
      <c r="J16" s="21"/>
      <c r="K16" s="24">
        <v>35337773</v>
      </c>
    </row>
    <row r="17" spans="1:12">
      <c r="A17" s="22"/>
      <c r="B17" s="1" t="s">
        <v>69</v>
      </c>
      <c r="C17" s="1"/>
      <c r="D17" s="1"/>
      <c r="E17" s="1"/>
      <c r="F17" s="1"/>
      <c r="G17" s="1"/>
      <c r="H17" s="23"/>
      <c r="I17" s="24">
        <v>2164001</v>
      </c>
      <c r="J17" s="21"/>
      <c r="K17" s="24">
        <v>5248162</v>
      </c>
      <c r="L17" s="26"/>
    </row>
    <row r="18" spans="1:12">
      <c r="A18" s="22"/>
      <c r="B18" s="1" t="s">
        <v>57</v>
      </c>
      <c r="C18" s="1"/>
      <c r="D18" s="1"/>
      <c r="E18" s="1"/>
      <c r="F18" s="1"/>
      <c r="G18" s="1"/>
      <c r="H18" s="23"/>
      <c r="I18" s="24"/>
      <c r="J18" s="21"/>
      <c r="K18" s="24"/>
      <c r="L18" s="26"/>
    </row>
    <row r="19" spans="1:12">
      <c r="A19" s="22"/>
      <c r="B19" s="28" t="s">
        <v>70</v>
      </c>
      <c r="C19" s="1"/>
      <c r="D19" s="1"/>
      <c r="E19" s="1"/>
      <c r="F19" s="1"/>
      <c r="G19" s="1"/>
      <c r="H19" s="23"/>
      <c r="I19" s="24">
        <v>15779728</v>
      </c>
      <c r="J19" s="21"/>
      <c r="K19" s="24">
        <v>15743697</v>
      </c>
      <c r="L19" s="26"/>
    </row>
    <row r="20" spans="1:12">
      <c r="A20" s="22"/>
      <c r="B20" s="1" t="s">
        <v>8</v>
      </c>
      <c r="C20" s="1"/>
      <c r="D20" s="1"/>
      <c r="E20" s="1"/>
      <c r="F20" s="1"/>
      <c r="G20" s="1"/>
      <c r="H20" s="23"/>
      <c r="I20" s="24">
        <v>36203154</v>
      </c>
      <c r="J20" s="21"/>
      <c r="K20" s="24">
        <v>35521314</v>
      </c>
      <c r="L20" s="26"/>
    </row>
    <row r="21" spans="1:12">
      <c r="A21" s="22"/>
      <c r="B21" s="10" t="s">
        <v>58</v>
      </c>
      <c r="C21" s="1"/>
      <c r="D21" s="1"/>
      <c r="E21" s="1"/>
      <c r="F21" s="1"/>
      <c r="G21" s="1"/>
      <c r="H21" s="23"/>
      <c r="I21" s="24">
        <v>8788361</v>
      </c>
      <c r="J21" s="21"/>
      <c r="K21" s="24">
        <v>12979255</v>
      </c>
      <c r="L21" s="26"/>
    </row>
    <row r="22" spans="1:12">
      <c r="A22" s="22"/>
      <c r="B22" s="10" t="s">
        <v>9</v>
      </c>
      <c r="C22" s="1"/>
      <c r="D22" s="1"/>
      <c r="E22" s="1"/>
      <c r="F22" s="1"/>
      <c r="G22" s="1"/>
      <c r="H22" s="23"/>
      <c r="I22" s="29">
        <f>6992931+1</f>
        <v>6992932</v>
      </c>
      <c r="J22" s="21"/>
      <c r="K22" s="29">
        <v>5758624</v>
      </c>
      <c r="L22" s="30"/>
    </row>
    <row r="23" spans="1:12">
      <c r="A23" s="31" t="s">
        <v>10</v>
      </c>
      <c r="B23" s="31"/>
      <c r="C23" s="31"/>
      <c r="D23" s="31"/>
      <c r="E23" s="31"/>
      <c r="F23" s="31"/>
      <c r="G23" s="31"/>
      <c r="H23" s="19"/>
      <c r="I23" s="29">
        <f>SUM(I14:I22)</f>
        <v>154461157</v>
      </c>
      <c r="J23" s="32"/>
      <c r="K23" s="29">
        <f>SUM(K14:K22)</f>
        <v>129146893</v>
      </c>
      <c r="L23" s="30"/>
    </row>
    <row r="24" spans="1:12" ht="6" customHeight="1">
      <c r="A24" s="2"/>
      <c r="B24" s="1"/>
      <c r="C24" s="1"/>
      <c r="D24" s="1"/>
      <c r="E24" s="1"/>
      <c r="F24" s="1"/>
      <c r="G24" s="1"/>
      <c r="H24" s="19"/>
      <c r="I24" s="24"/>
      <c r="J24" s="21"/>
      <c r="K24" s="24"/>
      <c r="L24" s="30"/>
    </row>
    <row r="25" spans="1:12">
      <c r="A25" s="2" t="s">
        <v>11</v>
      </c>
      <c r="B25" s="10"/>
      <c r="C25" s="1"/>
      <c r="D25" s="1"/>
      <c r="E25" s="1"/>
      <c r="F25" s="1"/>
      <c r="G25" s="1"/>
      <c r="H25" s="33"/>
      <c r="I25" s="24"/>
      <c r="J25" s="34"/>
      <c r="K25" s="24"/>
    </row>
    <row r="26" spans="1:12">
      <c r="A26" s="35"/>
      <c r="B26" s="10" t="s">
        <v>59</v>
      </c>
      <c r="C26" s="36"/>
      <c r="D26" s="36"/>
      <c r="E26" s="36"/>
      <c r="F26" s="36"/>
      <c r="G26" s="36"/>
      <c r="H26" s="19"/>
      <c r="I26" s="24"/>
      <c r="J26" s="21"/>
      <c r="K26" s="24"/>
      <c r="L26" s="37"/>
    </row>
    <row r="27" spans="1:12">
      <c r="A27" s="35"/>
      <c r="B27" s="10" t="s">
        <v>60</v>
      </c>
      <c r="C27" s="36"/>
      <c r="D27" s="36"/>
      <c r="E27" s="36"/>
      <c r="F27" s="36"/>
      <c r="G27" s="36"/>
      <c r="H27" s="19"/>
      <c r="I27" s="24">
        <v>173608494</v>
      </c>
      <c r="J27" s="21"/>
      <c r="K27" s="24">
        <v>170350321</v>
      </c>
      <c r="L27" s="37"/>
    </row>
    <row r="28" spans="1:12">
      <c r="A28" s="35"/>
      <c r="B28" s="10" t="s">
        <v>71</v>
      </c>
      <c r="C28" s="36"/>
      <c r="D28" s="36"/>
      <c r="E28" s="36"/>
      <c r="F28" s="36"/>
      <c r="G28" s="36"/>
      <c r="H28" s="19"/>
      <c r="I28" s="24">
        <v>2681025</v>
      </c>
      <c r="J28" s="21"/>
      <c r="K28" s="24">
        <v>4636094</v>
      </c>
      <c r="L28" s="37"/>
    </row>
    <row r="29" spans="1:12">
      <c r="A29" s="35"/>
      <c r="B29" s="10" t="s">
        <v>77</v>
      </c>
      <c r="C29" s="36"/>
      <c r="D29" s="36"/>
      <c r="E29" s="36"/>
      <c r="F29" s="36"/>
      <c r="G29" s="36"/>
      <c r="H29" s="19"/>
      <c r="I29" s="24">
        <v>18831202</v>
      </c>
      <c r="J29" s="21"/>
      <c r="K29" s="24">
        <v>18831202</v>
      </c>
      <c r="L29" s="37"/>
    </row>
    <row r="30" spans="1:12">
      <c r="A30" s="35"/>
      <c r="B30" s="10" t="s">
        <v>79</v>
      </c>
      <c r="C30" s="36"/>
      <c r="D30" s="36"/>
      <c r="E30" s="36"/>
      <c r="F30" s="36"/>
      <c r="G30" s="36"/>
      <c r="H30" s="19"/>
      <c r="I30" s="24">
        <v>424757</v>
      </c>
      <c r="J30" s="21"/>
      <c r="K30" s="24">
        <v>0</v>
      </c>
      <c r="L30" s="37"/>
    </row>
    <row r="31" spans="1:12">
      <c r="A31" s="10"/>
      <c r="B31" s="10" t="s">
        <v>12</v>
      </c>
      <c r="C31" s="1"/>
      <c r="D31" s="1"/>
      <c r="E31" s="1"/>
      <c r="F31" s="1"/>
      <c r="G31" s="1"/>
      <c r="H31" s="19"/>
      <c r="I31" s="24">
        <v>10547583</v>
      </c>
      <c r="J31" s="34"/>
      <c r="K31" s="24">
        <v>11106094</v>
      </c>
    </row>
    <row r="32" spans="1:12" hidden="1">
      <c r="A32" s="10"/>
      <c r="B32" s="1" t="s">
        <v>13</v>
      </c>
      <c r="C32" s="1"/>
      <c r="D32" s="1"/>
      <c r="E32" s="1"/>
      <c r="F32" s="1"/>
      <c r="G32" s="1"/>
      <c r="H32" s="19"/>
      <c r="I32" s="24"/>
      <c r="J32" s="34"/>
      <c r="K32" s="24"/>
    </row>
    <row r="33" spans="1:12">
      <c r="A33" s="1"/>
      <c r="B33" s="1" t="s">
        <v>14</v>
      </c>
      <c r="C33" s="1"/>
      <c r="D33" s="1"/>
      <c r="E33" s="1"/>
      <c r="F33" s="1"/>
      <c r="G33" s="1"/>
      <c r="H33" s="19"/>
      <c r="I33" s="24">
        <v>532798</v>
      </c>
      <c r="J33" s="21"/>
      <c r="K33" s="24">
        <v>602798</v>
      </c>
      <c r="L33" s="25"/>
    </row>
    <row r="34" spans="1:12">
      <c r="A34" s="1"/>
      <c r="B34" s="1" t="s">
        <v>61</v>
      </c>
      <c r="C34" s="1"/>
      <c r="D34" s="1"/>
      <c r="E34" s="1"/>
      <c r="F34" s="1"/>
      <c r="G34" s="1"/>
      <c r="H34" s="19"/>
      <c r="I34" s="24">
        <f>48829995+391610175</f>
        <v>440440170</v>
      </c>
      <c r="J34" s="21"/>
      <c r="K34" s="24">
        <f>40473186+357652768</f>
        <v>398125954</v>
      </c>
    </row>
    <row r="35" spans="1:12">
      <c r="A35" s="1"/>
      <c r="B35" s="1" t="s">
        <v>15</v>
      </c>
      <c r="C35" s="1"/>
      <c r="D35" s="1"/>
      <c r="E35" s="1"/>
      <c r="F35" s="1"/>
      <c r="G35" s="1"/>
      <c r="H35" s="19"/>
      <c r="I35" s="24">
        <v>527134</v>
      </c>
      <c r="J35" s="21"/>
      <c r="K35" s="24">
        <v>647503</v>
      </c>
    </row>
    <row r="36" spans="1:12">
      <c r="A36" s="1"/>
      <c r="B36" s="1" t="s">
        <v>82</v>
      </c>
      <c r="C36" s="1"/>
      <c r="D36" s="1"/>
      <c r="E36" s="1"/>
      <c r="F36" s="1"/>
      <c r="G36" s="1"/>
      <c r="H36" s="19"/>
      <c r="I36" s="29">
        <v>70000</v>
      </c>
      <c r="J36" s="21"/>
      <c r="K36" s="29">
        <v>0</v>
      </c>
    </row>
    <row r="37" spans="1:12">
      <c r="A37" s="31" t="s">
        <v>16</v>
      </c>
      <c r="B37" s="31"/>
      <c r="C37" s="31"/>
      <c r="D37" s="31"/>
      <c r="E37" s="31"/>
      <c r="F37" s="31"/>
      <c r="G37" s="31"/>
      <c r="H37" s="19"/>
      <c r="I37" s="29">
        <f>SUM(I26:I36)</f>
        <v>647663163</v>
      </c>
      <c r="J37" s="21"/>
      <c r="K37" s="29">
        <f>SUM(K26:K36)</f>
        <v>604299966</v>
      </c>
    </row>
    <row r="38" spans="1:12" ht="13.5" thickBot="1">
      <c r="A38" s="31" t="s">
        <v>17</v>
      </c>
      <c r="B38" s="31"/>
      <c r="C38" s="31"/>
      <c r="D38" s="31"/>
      <c r="E38" s="31"/>
      <c r="F38" s="31"/>
      <c r="G38" s="31"/>
      <c r="H38" s="19"/>
      <c r="I38" s="38">
        <f>+I23+I37</f>
        <v>802124320</v>
      </c>
      <c r="J38" s="21"/>
      <c r="K38" s="38">
        <f>+K23+K37</f>
        <v>733446859</v>
      </c>
      <c r="L38" s="30"/>
    </row>
    <row r="39" spans="1:12" ht="3" customHeight="1" thickTop="1">
      <c r="A39" s="2"/>
      <c r="B39" s="1"/>
      <c r="C39" s="1"/>
      <c r="D39" s="1"/>
      <c r="E39" s="1"/>
      <c r="F39" s="1"/>
      <c r="G39" s="1"/>
      <c r="H39" s="19"/>
      <c r="I39" s="24"/>
      <c r="J39" s="21"/>
      <c r="K39" s="24"/>
    </row>
    <row r="40" spans="1:12">
      <c r="A40" s="17" t="s">
        <v>18</v>
      </c>
      <c r="B40" s="1"/>
      <c r="C40" s="1"/>
      <c r="D40" s="1"/>
      <c r="E40" s="1"/>
      <c r="F40" s="1"/>
      <c r="G40" s="1"/>
      <c r="H40" s="19"/>
      <c r="I40" s="24"/>
      <c r="J40" s="21"/>
      <c r="K40" s="24"/>
    </row>
    <row r="41" spans="1:12">
      <c r="A41" s="2" t="s">
        <v>19</v>
      </c>
      <c r="B41" s="1"/>
      <c r="C41" s="1"/>
      <c r="D41" s="1"/>
      <c r="E41" s="1"/>
      <c r="F41" s="1"/>
      <c r="G41" s="1"/>
      <c r="H41" s="19"/>
      <c r="I41" s="24"/>
      <c r="J41" s="21"/>
      <c r="K41" s="24"/>
    </row>
    <row r="42" spans="1:12">
      <c r="A42" s="1"/>
      <c r="B42" s="10" t="s">
        <v>20</v>
      </c>
      <c r="C42" s="1"/>
      <c r="D42" s="1"/>
      <c r="E42" s="1"/>
      <c r="F42" s="1"/>
      <c r="G42" s="1"/>
      <c r="H42" s="19"/>
      <c r="I42" s="24">
        <v>9114475</v>
      </c>
      <c r="J42" s="39"/>
      <c r="K42" s="24">
        <v>7991417</v>
      </c>
    </row>
    <row r="43" spans="1:12">
      <c r="A43" s="22"/>
      <c r="B43" s="10" t="s">
        <v>63</v>
      </c>
      <c r="C43" s="1"/>
      <c r="D43" s="1"/>
      <c r="E43" s="1"/>
      <c r="F43" s="1"/>
      <c r="G43" s="1"/>
      <c r="H43" s="19"/>
      <c r="I43" s="24">
        <v>18954521</v>
      </c>
      <c r="J43" s="21"/>
      <c r="K43" s="24">
        <v>0</v>
      </c>
    </row>
    <row r="44" spans="1:12">
      <c r="A44" s="22"/>
      <c r="B44" s="10" t="s">
        <v>78</v>
      </c>
      <c r="C44" s="1"/>
      <c r="D44" s="1"/>
      <c r="E44" s="1"/>
      <c r="F44" s="1"/>
      <c r="G44" s="1"/>
      <c r="H44" s="19"/>
      <c r="I44" s="24">
        <v>35600000</v>
      </c>
      <c r="J44" s="21"/>
      <c r="K44" s="24">
        <v>0</v>
      </c>
    </row>
    <row r="45" spans="1:12">
      <c r="A45" s="22"/>
      <c r="B45" s="10" t="s">
        <v>24</v>
      </c>
      <c r="C45" s="1"/>
      <c r="D45" s="1"/>
      <c r="E45" s="1"/>
      <c r="F45" s="1"/>
      <c r="G45" s="1"/>
      <c r="H45" s="19"/>
      <c r="I45" s="24">
        <v>3004458</v>
      </c>
      <c r="J45" s="21"/>
      <c r="K45" s="24">
        <v>2171642</v>
      </c>
    </row>
    <row r="46" spans="1:12">
      <c r="A46" s="22"/>
      <c r="B46" s="10" t="s">
        <v>62</v>
      </c>
      <c r="C46" s="1"/>
      <c r="D46" s="1"/>
      <c r="E46" s="1"/>
      <c r="F46" s="1"/>
      <c r="G46" s="1"/>
      <c r="H46" s="19"/>
      <c r="I46" s="24">
        <v>528262</v>
      </c>
      <c r="J46" s="21"/>
      <c r="K46" s="24">
        <v>642384</v>
      </c>
    </row>
    <row r="47" spans="1:12">
      <c r="A47" s="22"/>
      <c r="B47" s="10" t="s">
        <v>72</v>
      </c>
      <c r="C47" s="1"/>
      <c r="D47" s="1"/>
      <c r="E47" s="1"/>
      <c r="F47" s="1"/>
      <c r="G47" s="1"/>
      <c r="H47" s="19"/>
      <c r="I47" s="24">
        <v>358153</v>
      </c>
      <c r="J47" s="21"/>
      <c r="K47" s="24">
        <v>400461</v>
      </c>
    </row>
    <row r="48" spans="1:12">
      <c r="A48" s="22"/>
      <c r="B48" s="10" t="s">
        <v>23</v>
      </c>
      <c r="C48" s="1"/>
      <c r="D48" s="1"/>
      <c r="E48" s="1"/>
      <c r="F48" s="1"/>
      <c r="G48" s="1"/>
      <c r="H48" s="19"/>
      <c r="I48" s="24">
        <v>121374</v>
      </c>
      <c r="J48" s="21"/>
      <c r="K48" s="24">
        <v>73043</v>
      </c>
    </row>
    <row r="49" spans="1:18">
      <c r="A49" s="22"/>
      <c r="B49" s="10" t="s">
        <v>25</v>
      </c>
      <c r="C49" s="1"/>
      <c r="D49" s="1"/>
      <c r="E49" s="1"/>
      <c r="F49" s="1"/>
      <c r="G49" s="1"/>
      <c r="H49" s="19"/>
      <c r="I49" s="24">
        <v>3605796</v>
      </c>
      <c r="J49" s="21"/>
      <c r="K49" s="24">
        <v>3634404</v>
      </c>
    </row>
    <row r="50" spans="1:18">
      <c r="A50" s="22"/>
      <c r="B50" s="10" t="s">
        <v>21</v>
      </c>
      <c r="C50" s="1"/>
      <c r="D50" s="1"/>
      <c r="E50" s="1"/>
      <c r="F50" s="1"/>
      <c r="G50" s="1"/>
      <c r="H50" s="19"/>
      <c r="I50" s="24">
        <v>14088235</v>
      </c>
      <c r="J50" s="21"/>
      <c r="K50" s="24">
        <v>16577417</v>
      </c>
      <c r="R50" s="4" t="s">
        <v>22</v>
      </c>
    </row>
    <row r="51" spans="1:18">
      <c r="A51" s="31" t="s">
        <v>26</v>
      </c>
      <c r="B51" s="31"/>
      <c r="C51" s="31"/>
      <c r="D51" s="31"/>
      <c r="E51" s="31"/>
      <c r="F51" s="31"/>
      <c r="G51" s="31"/>
      <c r="H51" s="19"/>
      <c r="I51" s="81">
        <f>SUM(I42:I50)</f>
        <v>85375274</v>
      </c>
      <c r="J51" s="21"/>
      <c r="K51" s="81">
        <f>SUM(K42:K50)</f>
        <v>31490768</v>
      </c>
    </row>
    <row r="52" spans="1:18" ht="3.75" customHeight="1">
      <c r="A52" s="2"/>
      <c r="B52" s="1"/>
      <c r="C52" s="1"/>
      <c r="D52" s="1"/>
      <c r="E52" s="1"/>
      <c r="F52" s="1"/>
      <c r="G52" s="1"/>
      <c r="H52" s="19"/>
      <c r="I52" s="24"/>
      <c r="J52" s="21"/>
      <c r="K52" s="24"/>
    </row>
    <row r="53" spans="1:18">
      <c r="A53" s="2" t="s">
        <v>27</v>
      </c>
      <c r="B53" s="1"/>
      <c r="C53" s="1"/>
      <c r="D53" s="1"/>
      <c r="E53" s="1"/>
      <c r="F53" s="1"/>
      <c r="G53" s="1"/>
      <c r="H53" s="19"/>
      <c r="I53" s="24"/>
      <c r="J53" s="21"/>
      <c r="K53" s="24"/>
    </row>
    <row r="54" spans="1:18">
      <c r="A54" s="1"/>
      <c r="B54" s="10" t="s">
        <v>28</v>
      </c>
      <c r="C54" s="1"/>
      <c r="D54" s="1"/>
      <c r="E54" s="1"/>
      <c r="F54" s="1"/>
      <c r="G54" s="1"/>
      <c r="H54" s="19"/>
      <c r="I54" s="24">
        <v>3649980</v>
      </c>
      <c r="J54" s="21"/>
      <c r="K54" s="24">
        <v>2934688</v>
      </c>
    </row>
    <row r="55" spans="1:18">
      <c r="A55" s="1"/>
      <c r="B55" s="10" t="s">
        <v>29</v>
      </c>
      <c r="C55" s="36"/>
      <c r="D55" s="36"/>
      <c r="E55" s="36"/>
      <c r="F55" s="36"/>
      <c r="G55" s="36"/>
      <c r="H55" s="19"/>
      <c r="I55" s="24">
        <v>186595615</v>
      </c>
      <c r="J55" s="21"/>
      <c r="K55" s="24">
        <v>211604907</v>
      </c>
    </row>
    <row r="56" spans="1:18">
      <c r="A56" s="1"/>
      <c r="B56" s="10" t="s">
        <v>78</v>
      </c>
      <c r="C56" s="36"/>
      <c r="D56" s="36"/>
      <c r="E56" s="36"/>
      <c r="F56" s="36"/>
      <c r="G56" s="36"/>
      <c r="H56" s="19"/>
      <c r="I56" s="24">
        <v>5000000</v>
      </c>
      <c r="J56" s="21"/>
      <c r="K56" s="24">
        <v>0</v>
      </c>
    </row>
    <row r="57" spans="1:18">
      <c r="A57" s="1"/>
      <c r="B57" s="10" t="s">
        <v>30</v>
      </c>
      <c r="C57" s="1"/>
      <c r="D57" s="1"/>
      <c r="E57" s="1"/>
      <c r="F57" s="1"/>
      <c r="G57" s="1"/>
      <c r="H57" s="19"/>
      <c r="I57" s="24">
        <v>220766</v>
      </c>
      <c r="J57" s="21"/>
      <c r="K57" s="24">
        <v>916623</v>
      </c>
      <c r="L57" s="24"/>
    </row>
    <row r="58" spans="1:18">
      <c r="A58" s="1"/>
      <c r="B58" s="10" t="s">
        <v>64</v>
      </c>
      <c r="C58" s="1"/>
      <c r="D58" s="1"/>
      <c r="E58" s="1"/>
      <c r="F58" s="1"/>
      <c r="G58" s="1"/>
      <c r="H58" s="19"/>
      <c r="I58" s="24">
        <v>9851</v>
      </c>
      <c r="J58" s="21"/>
      <c r="K58" s="24">
        <v>12113</v>
      </c>
    </row>
    <row r="59" spans="1:18">
      <c r="A59" s="31" t="s">
        <v>31</v>
      </c>
      <c r="B59" s="31"/>
      <c r="C59" s="31"/>
      <c r="D59" s="31"/>
      <c r="E59" s="31"/>
      <c r="F59" s="31"/>
      <c r="G59" s="31"/>
      <c r="H59" s="19"/>
      <c r="I59" s="81">
        <f>SUM(I54:I58)</f>
        <v>195476212</v>
      </c>
      <c r="J59" s="21"/>
      <c r="K59" s="81">
        <f>SUM(K54:K58)</f>
        <v>215468331</v>
      </c>
    </row>
    <row r="60" spans="1:18">
      <c r="A60" s="31" t="s">
        <v>32</v>
      </c>
      <c r="B60" s="31"/>
      <c r="C60" s="31"/>
      <c r="D60" s="31"/>
      <c r="E60" s="31"/>
      <c r="F60" s="31"/>
      <c r="G60" s="31"/>
      <c r="H60" s="19"/>
      <c r="I60" s="29">
        <f>+I51+I59</f>
        <v>280851486</v>
      </c>
      <c r="J60" s="21"/>
      <c r="K60" s="29">
        <f>+K51+K59</f>
        <v>246959099</v>
      </c>
      <c r="L60" s="25"/>
    </row>
    <row r="61" spans="1:18" ht="1.5" customHeight="1">
      <c r="A61" s="22"/>
      <c r="B61" s="1"/>
      <c r="C61" s="1"/>
      <c r="D61" s="1"/>
      <c r="E61" s="1"/>
      <c r="F61" s="1"/>
      <c r="G61" s="1"/>
      <c r="H61" s="19"/>
      <c r="I61" s="24"/>
      <c r="J61" s="21"/>
      <c r="K61" s="24"/>
    </row>
    <row r="62" spans="1:18">
      <c r="A62" s="31" t="s">
        <v>33</v>
      </c>
      <c r="B62" s="1"/>
      <c r="C62" s="1"/>
      <c r="D62" s="1"/>
      <c r="E62" s="1"/>
      <c r="F62" s="1"/>
      <c r="G62" s="1"/>
      <c r="H62" s="19"/>
      <c r="I62" s="24"/>
      <c r="J62" s="21"/>
      <c r="K62" s="24"/>
    </row>
    <row r="63" spans="1:18">
      <c r="A63" s="1"/>
      <c r="B63" s="10" t="s">
        <v>75</v>
      </c>
      <c r="C63" s="1"/>
      <c r="D63" s="1"/>
      <c r="E63" s="1"/>
      <c r="F63" s="1"/>
      <c r="G63" s="1"/>
      <c r="H63" s="19"/>
      <c r="I63" s="24"/>
      <c r="J63" s="21"/>
      <c r="K63" s="24"/>
    </row>
    <row r="64" spans="1:18">
      <c r="A64" s="22"/>
      <c r="B64" s="10" t="s">
        <v>76</v>
      </c>
      <c r="C64" s="1"/>
      <c r="D64" s="1"/>
      <c r="E64" s="1"/>
      <c r="F64" s="1"/>
      <c r="G64" s="1"/>
      <c r="H64" s="19"/>
      <c r="I64" s="24">
        <v>381400000</v>
      </c>
      <c r="J64" s="21"/>
      <c r="K64" s="24">
        <v>381400000</v>
      </c>
      <c r="L64" s="27"/>
    </row>
    <row r="65" spans="1:12">
      <c r="A65" s="1"/>
      <c r="B65" s="10" t="s">
        <v>34</v>
      </c>
      <c r="C65" s="1"/>
      <c r="D65" s="1"/>
      <c r="E65" s="1"/>
      <c r="F65" s="1"/>
      <c r="G65" s="1"/>
      <c r="H65" s="19"/>
      <c r="I65" s="24">
        <v>76280000</v>
      </c>
      <c r="J65" s="21"/>
      <c r="K65" s="24">
        <v>76280000</v>
      </c>
    </row>
    <row r="66" spans="1:12">
      <c r="A66" s="1"/>
      <c r="B66" s="10" t="s">
        <v>35</v>
      </c>
      <c r="C66" s="7"/>
      <c r="D66" s="1"/>
      <c r="E66" s="1"/>
      <c r="F66" s="1"/>
      <c r="G66" s="1"/>
      <c r="H66" s="19"/>
      <c r="I66" s="24">
        <v>55605399</v>
      </c>
      <c r="J66" s="21"/>
      <c r="K66" s="24">
        <v>53104684</v>
      </c>
    </row>
    <row r="67" spans="1:12">
      <c r="A67" s="1"/>
      <c r="B67" s="10" t="s">
        <v>36</v>
      </c>
      <c r="C67" s="7"/>
      <c r="D67" s="1"/>
      <c r="E67" s="1"/>
      <c r="F67" s="1"/>
      <c r="G67" s="1"/>
      <c r="H67" s="19"/>
      <c r="I67" s="82">
        <v>7987435</v>
      </c>
      <c r="J67" s="83"/>
      <c r="K67" s="82">
        <f>-20341300-3955624</f>
        <v>-24296924</v>
      </c>
    </row>
    <row r="68" spans="1:12">
      <c r="A68" s="31" t="s">
        <v>37</v>
      </c>
      <c r="B68" s="31"/>
      <c r="C68" s="31"/>
      <c r="D68" s="31"/>
      <c r="E68" s="31"/>
      <c r="F68" s="31"/>
      <c r="G68" s="31"/>
      <c r="H68" s="19"/>
      <c r="I68" s="81">
        <f>SUM(I64:I67)</f>
        <v>521272834</v>
      </c>
      <c r="J68" s="21"/>
      <c r="K68" s="81">
        <f>SUM(K64:K67)</f>
        <v>486487760</v>
      </c>
    </row>
    <row r="69" spans="1:12" ht="13.5" thickBot="1">
      <c r="A69" s="31" t="s">
        <v>38</v>
      </c>
      <c r="B69" s="31"/>
      <c r="C69" s="31"/>
      <c r="D69" s="31"/>
      <c r="E69" s="31"/>
      <c r="F69" s="31"/>
      <c r="G69" s="31"/>
      <c r="H69" s="19"/>
      <c r="I69" s="38">
        <f>+I60+I68</f>
        <v>802124320</v>
      </c>
      <c r="J69" s="21"/>
      <c r="K69" s="38">
        <f>+K60+K68</f>
        <v>733446859</v>
      </c>
      <c r="L69" s="25"/>
    </row>
    <row r="70" spans="1:12" ht="13.5" thickTop="1">
      <c r="A70" s="31"/>
      <c r="B70" s="7" t="s">
        <v>39</v>
      </c>
      <c r="C70" s="31"/>
      <c r="D70" s="31"/>
      <c r="E70" s="31"/>
      <c r="F70" s="31"/>
      <c r="G70" s="31"/>
      <c r="H70" s="19"/>
      <c r="I70" s="27"/>
      <c r="J70" s="21"/>
      <c r="K70" s="24"/>
      <c r="L70" s="25"/>
    </row>
    <row r="71" spans="1:12" ht="6.75" customHeight="1">
      <c r="A71" s="31"/>
      <c r="B71" s="7"/>
      <c r="C71" s="31"/>
      <c r="D71" s="31"/>
      <c r="E71" s="31"/>
      <c r="F71" s="31"/>
      <c r="G71" s="31"/>
      <c r="H71" s="19"/>
      <c r="I71" s="40"/>
      <c r="J71" s="21"/>
      <c r="K71" s="40"/>
      <c r="L71" s="25"/>
    </row>
    <row r="72" spans="1:12" ht="9.75" customHeight="1">
      <c r="A72" s="31"/>
      <c r="B72" s="7"/>
      <c r="C72" s="31"/>
      <c r="D72" s="31"/>
      <c r="E72" s="31"/>
      <c r="F72" s="31"/>
      <c r="G72" s="31"/>
      <c r="H72" s="19"/>
      <c r="I72" s="24"/>
      <c r="J72" s="21"/>
      <c r="K72" s="24"/>
      <c r="L72" s="25"/>
    </row>
    <row r="73" spans="1:12" ht="18.75" customHeight="1">
      <c r="A73" s="41"/>
      <c r="B73" s="42"/>
      <c r="C73" s="42"/>
      <c r="D73" s="42"/>
      <c r="E73" s="42"/>
      <c r="F73" s="42"/>
      <c r="G73" s="42"/>
      <c r="H73" s="18"/>
      <c r="I73" s="90" t="s">
        <v>80</v>
      </c>
      <c r="J73" s="91"/>
      <c r="K73" s="92"/>
      <c r="L73" s="43"/>
    </row>
    <row r="74" spans="1:12" ht="12" customHeight="1">
      <c r="A74" s="42"/>
      <c r="B74" s="99" t="s">
        <v>40</v>
      </c>
      <c r="C74" s="99"/>
      <c r="D74" s="99"/>
      <c r="E74" s="10"/>
      <c r="F74" s="99" t="s">
        <v>41</v>
      </c>
      <c r="G74" s="99"/>
      <c r="H74" s="99"/>
      <c r="I74" s="93"/>
      <c r="J74" s="94"/>
      <c r="K74" s="95"/>
      <c r="L74" s="43"/>
    </row>
    <row r="75" spans="1:12">
      <c r="A75" s="10"/>
      <c r="B75" s="99" t="s">
        <v>42</v>
      </c>
      <c r="C75" s="99"/>
      <c r="D75" s="99"/>
      <c r="E75" s="10"/>
      <c r="F75" s="99" t="s">
        <v>43</v>
      </c>
      <c r="G75" s="99"/>
      <c r="H75" s="99"/>
      <c r="I75" s="96"/>
      <c r="J75" s="97"/>
      <c r="K75" s="98"/>
      <c r="L75" s="25"/>
    </row>
    <row r="76" spans="1:12" ht="6.75" customHeight="1">
      <c r="A76" s="10"/>
      <c r="B76" s="10"/>
      <c r="C76" s="10"/>
      <c r="D76" s="10"/>
      <c r="E76" s="10"/>
      <c r="F76" s="10"/>
      <c r="G76" s="10"/>
      <c r="H76" s="10"/>
      <c r="I76" s="44"/>
      <c r="J76" s="44"/>
      <c r="K76" s="44"/>
      <c r="L76" s="25"/>
    </row>
    <row r="77" spans="1:12" ht="6" customHeight="1" thickBot="1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4"/>
    </row>
    <row r="79" spans="1:12">
      <c r="D79" s="45"/>
    </row>
  </sheetData>
  <mergeCells count="7">
    <mergeCell ref="I1:K3"/>
    <mergeCell ref="G4:K5"/>
    <mergeCell ref="I73:K75"/>
    <mergeCell ref="B74:D74"/>
    <mergeCell ref="F74:H74"/>
    <mergeCell ref="B75:D75"/>
    <mergeCell ref="F75:H75"/>
  </mergeCells>
  <printOptions horizontalCentered="1"/>
  <pageMargins left="0.70866141732283472" right="0.70866141732283472" top="0.74803149606299213" bottom="0.35433070866141736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CD31-7F90-485F-9677-063B3FD9D54F}">
  <sheetPr>
    <tabColor theme="0" tint="-0.249977111117893"/>
    <pageSetUpPr fitToPage="1"/>
  </sheetPr>
  <dimension ref="A1:P71"/>
  <sheetViews>
    <sheetView showGridLines="0" tabSelected="1" zoomScaleNormal="100" workbookViewId="0">
      <selection activeCell="I37" sqref="I37"/>
    </sheetView>
  </sheetViews>
  <sheetFormatPr baseColWidth="10" defaultColWidth="9.140625" defaultRowHeight="12.75"/>
  <cols>
    <col min="1" max="1" width="2.28515625" style="5" customWidth="1"/>
    <col min="2" max="6" width="9.140625" style="5"/>
    <col min="7" max="7" width="12.140625" style="5" bestFit="1" customWidth="1"/>
    <col min="8" max="8" width="14.42578125" style="5" bestFit="1" customWidth="1"/>
    <col min="9" max="9" width="12.85546875" style="5" bestFit="1" customWidth="1"/>
    <col min="10" max="10" width="4.85546875" style="5" customWidth="1"/>
    <col min="11" max="11" width="12.5703125" style="5" bestFit="1" customWidth="1"/>
    <col min="12" max="12" width="2.85546875" style="47" customWidth="1"/>
    <col min="13" max="15" width="9.140625" style="5"/>
    <col min="16" max="16" width="13.85546875" style="5" bestFit="1" customWidth="1"/>
    <col min="17" max="16384" width="9.140625" style="5"/>
  </cols>
  <sheetData>
    <row r="1" spans="1:12" ht="30" customHeight="1">
      <c r="A1" s="46"/>
    </row>
    <row r="2" spans="1:12" ht="12.75" customHeight="1">
      <c r="A2" s="46" t="str">
        <f>+'Situación Financiera'!A3</f>
        <v>(Compañía Salvadoreña)</v>
      </c>
      <c r="H2" s="89"/>
      <c r="I2" s="89"/>
      <c r="J2" s="89"/>
      <c r="K2" s="89"/>
      <c r="L2" s="89"/>
    </row>
    <row r="3" spans="1:12" ht="12.75" customHeight="1">
      <c r="A3" s="48" t="s">
        <v>1</v>
      </c>
      <c r="H3" s="89"/>
      <c r="I3" s="89"/>
      <c r="J3" s="89"/>
      <c r="K3" s="89"/>
      <c r="L3" s="89"/>
    </row>
    <row r="4" spans="1:12" ht="7.5" customHeight="1">
      <c r="A4" s="48"/>
      <c r="I4" s="88"/>
      <c r="J4" s="88"/>
      <c r="K4" s="88"/>
    </row>
    <row r="5" spans="1:12">
      <c r="A5" s="46" t="s">
        <v>44</v>
      </c>
      <c r="I5" s="88"/>
      <c r="J5" s="88"/>
      <c r="K5" s="88"/>
    </row>
    <row r="6" spans="1:12" ht="7.5" customHeight="1">
      <c r="I6" s="88"/>
      <c r="J6" s="88"/>
      <c r="K6" s="88"/>
    </row>
    <row r="7" spans="1:12">
      <c r="A7" s="87" t="s">
        <v>84</v>
      </c>
    </row>
    <row r="8" spans="1:12" ht="7.5" customHeight="1">
      <c r="A8" s="48"/>
    </row>
    <row r="9" spans="1:12">
      <c r="A9" s="48" t="s">
        <v>45</v>
      </c>
    </row>
    <row r="10" spans="1:12" ht="13.5" thickBot="1">
      <c r="A10" s="49"/>
      <c r="B10" s="49"/>
      <c r="C10" s="49"/>
      <c r="D10" s="49"/>
      <c r="E10" s="49"/>
      <c r="F10" s="49"/>
      <c r="G10" s="49"/>
      <c r="H10" s="50"/>
      <c r="I10" s="49"/>
      <c r="J10" s="49"/>
      <c r="K10" s="49"/>
    </row>
    <row r="11" spans="1:12">
      <c r="A11" s="4"/>
      <c r="B11" s="4"/>
      <c r="C11" s="4"/>
      <c r="D11" s="4"/>
      <c r="E11" s="4"/>
      <c r="F11" s="4"/>
      <c r="G11" s="4"/>
      <c r="H11" s="51"/>
      <c r="I11" s="4"/>
      <c r="J11" s="4"/>
      <c r="K11" s="4"/>
    </row>
    <row r="12" spans="1:12">
      <c r="A12" s="52"/>
      <c r="I12" s="54">
        <v>2025</v>
      </c>
      <c r="J12" s="53"/>
      <c r="K12" s="54">
        <v>2024</v>
      </c>
    </row>
    <row r="13" spans="1:12">
      <c r="A13" s="52"/>
      <c r="H13" s="55"/>
      <c r="I13" s="56" t="s">
        <v>5</v>
      </c>
      <c r="J13" s="57"/>
      <c r="K13" s="56" t="s">
        <v>5</v>
      </c>
    </row>
    <row r="14" spans="1:12">
      <c r="A14" s="52"/>
      <c r="H14" s="55"/>
      <c r="I14" s="56"/>
      <c r="J14" s="57"/>
      <c r="K14" s="56"/>
    </row>
    <row r="15" spans="1:12">
      <c r="A15" s="58" t="s">
        <v>46</v>
      </c>
      <c r="B15" s="58"/>
      <c r="C15" s="58"/>
      <c r="D15" s="58"/>
      <c r="E15" s="58"/>
      <c r="F15" s="58"/>
      <c r="G15" s="58"/>
      <c r="H15" s="59"/>
      <c r="I15" s="60">
        <v>127700007</v>
      </c>
      <c r="J15" s="27"/>
      <c r="K15" s="60">
        <v>143094608</v>
      </c>
    </row>
    <row r="16" spans="1:12">
      <c r="A16" s="58" t="s">
        <v>47</v>
      </c>
      <c r="B16" s="58"/>
      <c r="C16" s="58"/>
      <c r="D16" s="58"/>
      <c r="E16" s="58"/>
      <c r="F16" s="58"/>
      <c r="G16" s="58"/>
      <c r="H16" s="59"/>
      <c r="I16" s="61">
        <v>-54284766</v>
      </c>
      <c r="J16" s="62"/>
      <c r="K16" s="61">
        <v>-56558347</v>
      </c>
    </row>
    <row r="17" spans="1:12">
      <c r="A17" s="58"/>
      <c r="B17" s="58"/>
      <c r="C17" s="58"/>
      <c r="D17" s="58"/>
      <c r="E17" s="58"/>
      <c r="F17" s="58"/>
      <c r="G17" s="58"/>
      <c r="H17" s="59"/>
      <c r="I17" s="63"/>
      <c r="J17" s="62"/>
      <c r="K17" s="63"/>
    </row>
    <row r="18" spans="1:12" s="65" customFormat="1">
      <c r="A18" s="64" t="s">
        <v>48</v>
      </c>
      <c r="B18" s="64"/>
      <c r="C18" s="64"/>
      <c r="D18" s="64"/>
      <c r="E18" s="64"/>
      <c r="F18" s="64"/>
      <c r="G18" s="64"/>
      <c r="I18" s="66">
        <f>SUM(I15:I17)</f>
        <v>73415241</v>
      </c>
      <c r="J18" s="67"/>
      <c r="K18" s="66">
        <f>SUM(K15:K17)</f>
        <v>86536261</v>
      </c>
      <c r="L18" s="68"/>
    </row>
    <row r="19" spans="1:12">
      <c r="C19" s="25"/>
      <c r="D19" s="25"/>
      <c r="E19" s="67"/>
      <c r="F19" s="25"/>
      <c r="G19" s="25"/>
      <c r="I19" s="60"/>
      <c r="J19" s="25"/>
      <c r="K19" s="60"/>
    </row>
    <row r="20" spans="1:12">
      <c r="A20" s="58" t="s">
        <v>65</v>
      </c>
      <c r="H20" s="59"/>
      <c r="I20" s="63">
        <v>-10538345</v>
      </c>
      <c r="J20" s="62"/>
      <c r="K20" s="63">
        <v>-15455890</v>
      </c>
    </row>
    <row r="21" spans="1:12">
      <c r="A21" s="58" t="s">
        <v>50</v>
      </c>
      <c r="H21" s="59"/>
      <c r="I21" s="63">
        <v>-1592472</v>
      </c>
      <c r="J21" s="62"/>
      <c r="K21" s="63">
        <v>-1617957</v>
      </c>
    </row>
    <row r="22" spans="1:12">
      <c r="C22" s="25"/>
      <c r="D22" s="25"/>
      <c r="E22" s="67"/>
      <c r="F22" s="25"/>
      <c r="G22" s="25"/>
      <c r="I22" s="60"/>
      <c r="J22" s="25"/>
      <c r="K22" s="60"/>
    </row>
    <row r="23" spans="1:12" s="65" customFormat="1">
      <c r="A23" s="64" t="s">
        <v>52</v>
      </c>
      <c r="B23" s="64"/>
      <c r="C23" s="64"/>
      <c r="D23" s="64"/>
      <c r="E23" s="64"/>
      <c r="F23" s="64"/>
      <c r="G23" s="64"/>
      <c r="I23" s="66">
        <f>+I18+I20+I21</f>
        <v>61284424</v>
      </c>
      <c r="J23" s="67"/>
      <c r="K23" s="66">
        <f>+K18+K20+K21</f>
        <v>69462414</v>
      </c>
      <c r="L23" s="68"/>
    </row>
    <row r="24" spans="1:12">
      <c r="C24" s="25"/>
      <c r="D24" s="25"/>
      <c r="E24" s="67"/>
      <c r="F24" s="25"/>
      <c r="G24" s="25"/>
      <c r="I24" s="60"/>
      <c r="J24" s="25"/>
      <c r="K24" s="60"/>
    </row>
    <row r="25" spans="1:12">
      <c r="A25" s="5" t="s">
        <v>49</v>
      </c>
      <c r="C25" s="25"/>
      <c r="D25" s="25"/>
      <c r="E25" s="67"/>
      <c r="F25" s="25"/>
      <c r="G25" s="25"/>
      <c r="I25" s="63">
        <v>5518112</v>
      </c>
      <c r="J25" s="25"/>
      <c r="K25" s="60">
        <v>1934935</v>
      </c>
    </row>
    <row r="26" spans="1:12">
      <c r="A26" s="5" t="s">
        <v>53</v>
      </c>
      <c r="C26" s="25"/>
      <c r="D26" s="25"/>
      <c r="E26" s="67"/>
      <c r="F26" s="25"/>
      <c r="G26" s="25"/>
      <c r="H26" s="63"/>
      <c r="I26" s="63">
        <v>11269866</v>
      </c>
      <c r="J26" s="25"/>
      <c r="K26" s="60">
        <v>12527703</v>
      </c>
    </row>
    <row r="27" spans="1:12">
      <c r="A27" s="58" t="s">
        <v>51</v>
      </c>
      <c r="H27" s="59"/>
      <c r="I27" s="63">
        <v>-8248929</v>
      </c>
      <c r="J27" s="62"/>
      <c r="K27" s="63">
        <v>-9256739</v>
      </c>
    </row>
    <row r="28" spans="1:12">
      <c r="A28" s="5" t="s">
        <v>54</v>
      </c>
      <c r="C28" s="25"/>
      <c r="D28" s="25"/>
      <c r="E28" s="25"/>
      <c r="F28" s="25"/>
      <c r="G28" s="25"/>
      <c r="H28" s="59"/>
      <c r="I28" s="61">
        <v>-15213422</v>
      </c>
      <c r="J28" s="62"/>
      <c r="K28" s="61">
        <v>-15307866</v>
      </c>
      <c r="L28" s="84"/>
    </row>
    <row r="30" spans="1:12" s="65" customFormat="1">
      <c r="A30" s="64" t="s">
        <v>73</v>
      </c>
      <c r="B30" s="64"/>
      <c r="C30" s="64"/>
      <c r="D30" s="64"/>
      <c r="E30" s="64"/>
      <c r="F30" s="64"/>
      <c r="G30" s="64"/>
      <c r="I30" s="66">
        <f>SUM(I23:I28)</f>
        <v>54610051</v>
      </c>
      <c r="J30" s="66"/>
      <c r="K30" s="66">
        <f>SUM(K23:K28)</f>
        <v>59360447</v>
      </c>
      <c r="L30" s="68"/>
    </row>
    <row r="31" spans="1:12">
      <c r="A31" s="67"/>
      <c r="D31" s="25"/>
      <c r="E31" s="67"/>
      <c r="F31" s="25"/>
      <c r="G31" s="25"/>
      <c r="I31" s="60"/>
      <c r="J31" s="25"/>
      <c r="K31" s="60"/>
    </row>
    <row r="32" spans="1:12">
      <c r="A32" s="25" t="s">
        <v>74</v>
      </c>
      <c r="D32" s="25"/>
      <c r="E32" s="67"/>
      <c r="F32" s="25"/>
      <c r="G32" s="25"/>
      <c r="I32" s="63">
        <v>0</v>
      </c>
      <c r="J32" s="25"/>
      <c r="K32" s="63">
        <v>0</v>
      </c>
    </row>
    <row r="33" spans="1:16">
      <c r="A33" s="67"/>
      <c r="D33" s="25"/>
      <c r="E33" s="67"/>
      <c r="F33" s="25"/>
      <c r="G33" s="25"/>
      <c r="I33" s="60"/>
      <c r="J33" s="25"/>
      <c r="K33" s="60"/>
    </row>
    <row r="34" spans="1:16">
      <c r="A34" s="64" t="s">
        <v>67</v>
      </c>
      <c r="D34" s="25"/>
      <c r="E34" s="67"/>
      <c r="F34" s="25"/>
      <c r="G34" s="25"/>
      <c r="H34" s="59"/>
      <c r="I34" s="86">
        <f>+I30+I32</f>
        <v>54610051</v>
      </c>
      <c r="J34" s="62"/>
      <c r="K34" s="86">
        <f>+K30+K32</f>
        <v>59360447</v>
      </c>
    </row>
    <row r="35" spans="1:16">
      <c r="A35" s="67"/>
      <c r="D35" s="25"/>
      <c r="E35" s="67"/>
      <c r="F35" s="25"/>
      <c r="G35" s="25"/>
      <c r="H35" s="59"/>
      <c r="J35" s="62"/>
    </row>
    <row r="36" spans="1:16" s="65" customFormat="1">
      <c r="A36" s="25" t="s">
        <v>55</v>
      </c>
      <c r="B36" s="64"/>
      <c r="C36" s="64"/>
      <c r="D36" s="64"/>
      <c r="E36" s="64"/>
      <c r="F36" s="64"/>
      <c r="G36" s="64"/>
      <c r="I36" s="63">
        <v>-16604652</v>
      </c>
      <c r="J36" s="62"/>
      <c r="K36" s="63">
        <v>-19255763</v>
      </c>
      <c r="L36" s="68"/>
      <c r="P36" s="85"/>
    </row>
    <row r="37" spans="1:16">
      <c r="A37" s="25"/>
      <c r="B37" s="64"/>
      <c r="C37" s="64"/>
      <c r="D37" s="64"/>
      <c r="E37" s="64"/>
      <c r="F37" s="64"/>
      <c r="G37" s="64"/>
      <c r="I37" s="69"/>
      <c r="J37" s="25"/>
      <c r="K37" s="69"/>
    </row>
    <row r="38" spans="1:16" ht="12" customHeight="1">
      <c r="A38" s="64" t="s">
        <v>56</v>
      </c>
      <c r="B38" s="64"/>
      <c r="C38" s="64"/>
      <c r="D38" s="64"/>
      <c r="E38" s="64"/>
      <c r="F38" s="64"/>
      <c r="G38" s="64"/>
      <c r="I38" s="66">
        <f>+I34+I36</f>
        <v>38005399</v>
      </c>
      <c r="J38" s="67"/>
      <c r="K38" s="66">
        <f>+K34+K36</f>
        <v>40104684</v>
      </c>
    </row>
    <row r="39" spans="1:16">
      <c r="A39" s="25"/>
      <c r="D39" s="25"/>
      <c r="E39" s="67"/>
      <c r="F39" s="25"/>
      <c r="G39" s="25"/>
      <c r="I39" s="25"/>
      <c r="J39" s="25"/>
      <c r="K39" s="25"/>
    </row>
    <row r="40" spans="1:16">
      <c r="A40" s="65"/>
      <c r="B40" s="58"/>
      <c r="C40" s="25"/>
      <c r="D40" s="25"/>
      <c r="E40" s="25"/>
      <c r="F40" s="67"/>
      <c r="G40" s="25"/>
      <c r="I40" s="70"/>
      <c r="J40" s="70"/>
      <c r="K40" s="70"/>
    </row>
    <row r="41" spans="1:16">
      <c r="A41" s="65"/>
      <c r="B41" s="58"/>
      <c r="C41" s="25"/>
      <c r="D41" s="25"/>
      <c r="E41" s="25"/>
      <c r="F41" s="67"/>
      <c r="G41" s="25"/>
      <c r="I41" s="70"/>
      <c r="J41" s="71"/>
      <c r="K41" s="70"/>
    </row>
    <row r="42" spans="1:16" ht="15.75" customHeight="1">
      <c r="A42" s="65"/>
      <c r="B42" s="58"/>
      <c r="C42" s="25"/>
      <c r="D42" s="25"/>
      <c r="E42" s="25"/>
      <c r="F42" s="67"/>
      <c r="G42" s="25"/>
      <c r="I42" s="70"/>
      <c r="J42" s="71"/>
      <c r="K42" s="70"/>
    </row>
    <row r="43" spans="1:16" ht="12.75" customHeight="1">
      <c r="A43" s="10"/>
      <c r="B43" s="10"/>
      <c r="C43" s="10"/>
      <c r="D43" s="10"/>
      <c r="E43" s="10"/>
      <c r="F43" s="10"/>
      <c r="G43" s="10"/>
      <c r="H43" s="10"/>
      <c r="I43" s="72"/>
      <c r="J43" s="72"/>
      <c r="K43" s="72"/>
    </row>
    <row r="44" spans="1:16">
      <c r="A44" s="10"/>
      <c r="B44" s="10"/>
      <c r="C44" s="10"/>
      <c r="D44" s="10"/>
      <c r="E44" s="10"/>
      <c r="F44" s="10"/>
      <c r="G44" s="10"/>
      <c r="H44" s="10"/>
      <c r="I44" s="72"/>
      <c r="J44" s="72"/>
      <c r="K44" s="72"/>
      <c r="L44" s="73"/>
    </row>
    <row r="45" spans="1:16">
      <c r="A45" s="74"/>
      <c r="B45" s="74"/>
      <c r="C45" s="74"/>
      <c r="D45" s="74"/>
      <c r="E45" s="74"/>
      <c r="F45" s="74"/>
      <c r="G45" s="74"/>
      <c r="H45" s="59"/>
      <c r="I45" s="72"/>
      <c r="J45" s="72"/>
      <c r="K45" s="72"/>
    </row>
    <row r="46" spans="1:16">
      <c r="A46" s="65"/>
      <c r="B46" s="58"/>
      <c r="C46" s="25"/>
      <c r="D46" s="25"/>
      <c r="E46" s="25"/>
      <c r="F46" s="67"/>
      <c r="G46" s="25"/>
      <c r="I46" s="63"/>
      <c r="J46" s="63"/>
      <c r="K46" s="63"/>
    </row>
    <row r="47" spans="1:16">
      <c r="A47" s="65"/>
      <c r="B47" s="58"/>
      <c r="C47" s="25"/>
      <c r="D47" s="25"/>
      <c r="E47" s="25"/>
      <c r="F47" s="67"/>
      <c r="G47" s="25"/>
      <c r="I47" s="63"/>
      <c r="J47" s="75"/>
      <c r="K47" s="63"/>
    </row>
    <row r="48" spans="1:16">
      <c r="A48" s="65"/>
      <c r="B48" s="58"/>
      <c r="C48" s="25"/>
      <c r="D48" s="25"/>
      <c r="E48" s="25"/>
      <c r="F48" s="67"/>
      <c r="G48" s="25"/>
      <c r="I48" s="63"/>
      <c r="J48" s="75"/>
      <c r="K48" s="63"/>
    </row>
    <row r="49" spans="1:12">
      <c r="A49" s="65"/>
      <c r="B49" s="58"/>
      <c r="C49" s="25"/>
      <c r="D49" s="25"/>
      <c r="E49" s="25"/>
      <c r="F49" s="67"/>
      <c r="G49" s="25"/>
      <c r="I49" s="63"/>
      <c r="J49" s="75"/>
      <c r="K49" s="63"/>
    </row>
    <row r="50" spans="1:12">
      <c r="A50" s="65"/>
      <c r="B50" s="58"/>
      <c r="C50" s="25"/>
      <c r="D50" s="25"/>
      <c r="E50" s="25"/>
      <c r="F50" s="67"/>
      <c r="G50" s="25"/>
      <c r="I50" s="63"/>
      <c r="J50" s="75"/>
      <c r="K50" s="63"/>
    </row>
    <row r="51" spans="1:12">
      <c r="A51" s="65"/>
      <c r="B51" s="58"/>
      <c r="C51" s="25"/>
      <c r="D51" s="25"/>
      <c r="E51" s="25"/>
      <c r="F51" s="67"/>
      <c r="G51" s="25"/>
      <c r="I51" s="63"/>
      <c r="J51" s="75"/>
      <c r="K51" s="63"/>
    </row>
    <row r="52" spans="1:12">
      <c r="A52" s="76"/>
      <c r="B52" s="58"/>
      <c r="C52" s="25"/>
      <c r="D52" s="25"/>
      <c r="E52" s="25"/>
      <c r="F52" s="67"/>
      <c r="G52" s="25"/>
      <c r="I52" s="75"/>
      <c r="J52" s="75"/>
      <c r="K52" s="75"/>
    </row>
    <row r="53" spans="1:12">
      <c r="A53" s="76"/>
      <c r="H53" s="77"/>
      <c r="I53" s="77"/>
      <c r="J53" s="77"/>
      <c r="K53" s="77"/>
    </row>
    <row r="54" spans="1:12">
      <c r="A54" s="76"/>
      <c r="B54" s="78"/>
      <c r="C54" s="78"/>
      <c r="D54" s="78"/>
      <c r="E54" s="78"/>
      <c r="F54" s="78"/>
      <c r="G54" s="78"/>
      <c r="H54" s="57"/>
      <c r="I54" s="79"/>
      <c r="J54" s="80"/>
      <c r="K54" s="79"/>
      <c r="L54" s="73"/>
    </row>
    <row r="55" spans="1:12">
      <c r="A55" s="76"/>
      <c r="H55" s="77"/>
      <c r="I55" s="77"/>
      <c r="J55" s="77"/>
      <c r="K55" s="77"/>
    </row>
    <row r="56" spans="1:12">
      <c r="A56" s="76"/>
      <c r="H56" s="77"/>
      <c r="I56" s="77"/>
      <c r="J56" s="77"/>
      <c r="K56" s="77"/>
    </row>
    <row r="57" spans="1:12">
      <c r="A57" s="76"/>
      <c r="H57" s="77"/>
      <c r="I57" s="77"/>
      <c r="J57" s="77"/>
      <c r="K57" s="77"/>
    </row>
    <row r="58" spans="1:12">
      <c r="A58" s="76"/>
      <c r="H58" s="77"/>
      <c r="I58" s="77"/>
      <c r="J58" s="77"/>
      <c r="K58" s="77"/>
    </row>
    <row r="59" spans="1:12">
      <c r="A59" s="76"/>
      <c r="H59" s="77"/>
      <c r="I59" s="77"/>
      <c r="J59" s="77"/>
      <c r="K59" s="77"/>
    </row>
    <row r="60" spans="1:12">
      <c r="A60" s="76"/>
      <c r="H60" s="77"/>
      <c r="I60" s="77"/>
      <c r="J60" s="77"/>
      <c r="K60" s="77"/>
    </row>
    <row r="61" spans="1:12">
      <c r="A61" s="76"/>
      <c r="H61" s="77"/>
      <c r="I61" s="77"/>
      <c r="J61" s="77"/>
      <c r="K61" s="77"/>
    </row>
    <row r="62" spans="1:12">
      <c r="H62" s="77"/>
      <c r="I62" s="77"/>
      <c r="J62" s="77"/>
      <c r="K62" s="77"/>
    </row>
    <row r="63" spans="1:12">
      <c r="A63" s="76"/>
      <c r="B63" s="99" t="s">
        <v>40</v>
      </c>
      <c r="C63" s="99"/>
      <c r="D63" s="99"/>
      <c r="F63" s="99" t="s">
        <v>41</v>
      </c>
      <c r="G63" s="99"/>
      <c r="H63" s="77"/>
      <c r="I63" s="101" t="s">
        <v>81</v>
      </c>
      <c r="J63" s="102"/>
      <c r="K63" s="103"/>
    </row>
    <row r="64" spans="1:12">
      <c r="A64" s="78"/>
      <c r="B64" s="99" t="s">
        <v>42</v>
      </c>
      <c r="C64" s="99"/>
      <c r="D64" s="99"/>
      <c r="E64" s="78"/>
      <c r="F64" s="99" t="s">
        <v>43</v>
      </c>
      <c r="G64" s="99"/>
      <c r="H64" s="57"/>
      <c r="I64" s="104"/>
      <c r="J64" s="105"/>
      <c r="K64" s="106"/>
    </row>
    <row r="65" spans="1:11">
      <c r="A65" s="74"/>
      <c r="B65" s="74"/>
      <c r="C65" s="74"/>
      <c r="D65" s="74"/>
      <c r="E65" s="74"/>
      <c r="F65" s="74"/>
      <c r="G65" s="74"/>
      <c r="H65" s="59"/>
      <c r="I65" s="107"/>
      <c r="J65" s="108"/>
      <c r="K65" s="109"/>
    </row>
    <row r="66" spans="1:1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spans="1:11" ht="13.5" thickBot="1">
      <c r="A67" s="49"/>
      <c r="B67" s="49"/>
      <c r="C67" s="49"/>
      <c r="D67" s="49"/>
      <c r="E67" s="49"/>
      <c r="F67" s="49"/>
      <c r="G67" s="49"/>
      <c r="H67" s="50"/>
      <c r="I67" s="49"/>
      <c r="J67" s="49"/>
      <c r="K67" s="49"/>
    </row>
    <row r="71" spans="1:11">
      <c r="C71" s="5" t="s">
        <v>22</v>
      </c>
    </row>
  </sheetData>
  <mergeCells count="8">
    <mergeCell ref="A66:K66"/>
    <mergeCell ref="H2:L3"/>
    <mergeCell ref="I4:K6"/>
    <mergeCell ref="B63:D63"/>
    <mergeCell ref="F63:G63"/>
    <mergeCell ref="I63:K65"/>
    <mergeCell ref="B64:D64"/>
    <mergeCell ref="F64:G64"/>
  </mergeCells>
  <pageMargins left="0.86614173228346458" right="0.39370078740157483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Situación Financiera</vt:lpstr>
      <vt:lpstr>EdR</vt:lpstr>
      <vt:lpstr>EdR!Área_de_impresión</vt:lpstr>
      <vt:lpstr>'Situación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Elizabeth Lopez de Guevara</dc:creator>
  <cp:lastModifiedBy>Jessica  Lopez</cp:lastModifiedBy>
  <cp:lastPrinted>2025-12-16T19:44:22Z</cp:lastPrinted>
  <dcterms:created xsi:type="dcterms:W3CDTF">2023-02-28T16:18:24Z</dcterms:created>
  <dcterms:modified xsi:type="dcterms:W3CDTF">2025-12-16T19:44:24Z</dcterms:modified>
</cp:coreProperties>
</file>