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03 FONDO DE INVERSION CERRADO RENTA FIJA\2025\Estados Financieros Renta Fija\Publicación Estados Financieros 2025\"/>
    </mc:Choice>
  </mc:AlternateContent>
  <xr:revisionPtr revIDLastSave="0" documentId="13_ncr:1_{9585ABBF-169F-4032-8B00-CB4ED26B1D5D}" xr6:coauthVersionLast="47" xr6:coauthVersionMax="47" xr10:uidLastSave="{00000000-0000-0000-0000-000000000000}"/>
  <bookViews>
    <workbookView xWindow="-120" yWindow="-120" windowWidth="29040" windowHeight="15720" xr2:uid="{1B3188F0-906D-4BEC-9DBF-6D0999BF42A3}"/>
  </bookViews>
  <sheets>
    <sheet name="Balance General" sheetId="1" r:id="rId1"/>
    <sheet name="Estado de resultados" sheetId="2" r:id="rId2"/>
  </sheets>
  <externalReferences>
    <externalReference r:id="rId3"/>
  </externalReferences>
  <definedNames>
    <definedName name="_xlnm.Print_Area" localSheetId="0">'Balance General'!$A$1:$G$44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G34" i="1"/>
  <c r="D33" i="1"/>
  <c r="G33" i="1" s="1"/>
  <c r="G32" i="1"/>
  <c r="D32" i="1"/>
  <c r="D31" i="1"/>
  <c r="G31" i="1" s="1"/>
  <c r="G35" i="1" s="1"/>
  <c r="D25" i="1"/>
  <c r="G25" i="1" s="1"/>
  <c r="D20" i="1"/>
  <c r="G20" i="1" s="1"/>
  <c r="D19" i="1"/>
  <c r="G19" i="1" s="1"/>
  <c r="D18" i="1"/>
  <c r="G18" i="1" s="1"/>
  <c r="D17" i="1"/>
  <c r="G17" i="1" s="1"/>
  <c r="D16" i="1"/>
  <c r="G16" i="1" s="1"/>
  <c r="G15" i="1" s="1"/>
  <c r="G21" i="1" s="1"/>
  <c r="D15" i="1"/>
  <c r="D21" i="1" s="1"/>
  <c r="D24" i="1" l="1"/>
  <c r="G24" i="1" s="1"/>
  <c r="G28" i="1" s="1"/>
  <c r="G36" i="1" s="1"/>
  <c r="D28" i="1"/>
  <c r="D36" i="1" s="1"/>
</calcChain>
</file>

<file path=xl/sharedStrings.xml><?xml version="1.0" encoding="utf-8"?>
<sst xmlns="http://schemas.openxmlformats.org/spreadsheetml/2006/main" count="46" uniqueCount="44">
  <si>
    <t>FONDO DE INVERSIÓN CERRADO RENTA FIJA I</t>
  </si>
  <si>
    <t>ADMINISTRADO POR: HENCORP GESTORA DE FONDOS DE INVERSIÓN, S.A.</t>
  </si>
  <si>
    <t xml:space="preserve">Balance General </t>
  </si>
  <si>
    <t>Saldos al 31 de diciembre de 2025</t>
  </si>
  <si>
    <t>(Expresado en miles de dólares de los Estados Unidos de América)</t>
  </si>
  <si>
    <t>Activo</t>
  </si>
  <si>
    <t xml:space="preserve">Activos Corrientes </t>
  </si>
  <si>
    <t>Efectivo y Equivalentes de Efectivo</t>
  </si>
  <si>
    <t>Depósitos a Plazo</t>
  </si>
  <si>
    <t xml:space="preserve">Inversiones Financieras </t>
  </si>
  <si>
    <t xml:space="preserve">Cuentas por Cobrar Netas </t>
  </si>
  <si>
    <t xml:space="preserve">Otros Activos </t>
  </si>
  <si>
    <t>Total Activos</t>
  </si>
  <si>
    <t>Pasivo</t>
  </si>
  <si>
    <t xml:space="preserve">Pasivos Corrientes </t>
  </si>
  <si>
    <t xml:space="preserve">Cuentas por Pagar </t>
  </si>
  <si>
    <t>Pasivos No Corrientes</t>
  </si>
  <si>
    <t xml:space="preserve">Provisiones </t>
  </si>
  <si>
    <t>Total Pasivos</t>
  </si>
  <si>
    <t>Patrimonio</t>
  </si>
  <si>
    <t xml:space="preserve">Participaciones </t>
  </si>
  <si>
    <t>Resultados por Aplicar</t>
  </si>
  <si>
    <t>Patrimonio Restringido</t>
  </si>
  <si>
    <t xml:space="preserve">Otro Resultado Integral </t>
  </si>
  <si>
    <t>Total Patrimonio</t>
  </si>
  <si>
    <t>Total Pasivo y Patrimonio</t>
  </si>
  <si>
    <t xml:space="preserve">Estado de Resultado Integral </t>
  </si>
  <si>
    <t>Por el periodo terminados al 31 de diciembre de 2025</t>
  </si>
  <si>
    <t>Expresado en miles de dólares de los Estados Unidos</t>
  </si>
  <si>
    <t xml:space="preserve">INGRESOS DE OPERACIÓN </t>
  </si>
  <si>
    <t xml:space="preserve">Ingresos por Inversiones </t>
  </si>
  <si>
    <t>16,18</t>
  </si>
  <si>
    <t>GASTOS DE OPERACIÓN</t>
  </si>
  <si>
    <t xml:space="preserve">Gastos Financieros por Operaciones con Instrumentos Financieros </t>
  </si>
  <si>
    <t>Gastos por Gestión</t>
  </si>
  <si>
    <t xml:space="preserve">Gastos Generales de Administración y Comités </t>
  </si>
  <si>
    <t>RESULTADOS DE OPERACIÓN</t>
  </si>
  <si>
    <t xml:space="preserve">Gastos por Obligaciones con Instituciones Financieras </t>
  </si>
  <si>
    <t>13 </t>
  </si>
  <si>
    <t xml:space="preserve">Otros Ingresos(Gastos) </t>
  </si>
  <si>
    <t>UTILIDAD (PÉRDIDA) DEL EJERCICIO</t>
  </si>
  <si>
    <t>OTRA UTILIDAD INTEGRAL</t>
  </si>
  <si>
    <t xml:space="preserve">Ajustes por Cambios en el Valor Razonable de Instrumentos Financieros de Cobertura </t>
  </si>
  <si>
    <t>RESULTADO INTEGRAL TOTAL DEL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</si>
</sst>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0" fillId="2" borderId="0" xfId="0" applyNumberFormat="1" applyFill="1"/>
    <xf numFmtId="165" fontId="0" fillId="2" borderId="0" xfId="1" applyFont="1" applyFill="1" applyBorder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44" fontId="0" fillId="2" borderId="0" xfId="0" applyNumberFormat="1" applyFill="1"/>
    <xf numFmtId="0" fontId="0" fillId="2" borderId="0" xfId="1" applyNumberFormat="1" applyFont="1" applyFill="1" applyBorder="1" applyAlignment="1">
      <alignment horizontal="right"/>
    </xf>
    <xf numFmtId="165" fontId="0" fillId="2" borderId="3" xfId="1" applyFont="1" applyFill="1" applyBorder="1"/>
    <xf numFmtId="165" fontId="2" fillId="2" borderId="0" xfId="1" applyFont="1" applyFill="1" applyBorder="1" applyAlignment="1">
      <alignment horizontal="right"/>
    </xf>
    <xf numFmtId="0" fontId="0" fillId="2" borderId="0" xfId="0" applyFill="1" applyAlignment="1">
      <alignment wrapText="1"/>
    </xf>
    <xf numFmtId="164" fontId="2" fillId="2" borderId="0" xfId="1" applyNumberFormat="1" applyFont="1" applyFill="1" applyBorder="1"/>
    <xf numFmtId="165" fontId="2" fillId="2" borderId="0" xfId="1" applyFont="1" applyFill="1" applyBorder="1"/>
    <xf numFmtId="165" fontId="0" fillId="2" borderId="0" xfId="1" applyFont="1" applyFill="1" applyBorder="1" applyAlignment="1">
      <alignment horizontal="right"/>
    </xf>
    <xf numFmtId="164" fontId="0" fillId="2" borderId="0" xfId="1" applyNumberFormat="1" applyFont="1" applyFill="1" applyBorder="1"/>
    <xf numFmtId="0" fontId="0" fillId="2" borderId="0" xfId="0" applyFill="1" applyAlignment="1">
      <alignment horizontal="right"/>
    </xf>
    <xf numFmtId="165" fontId="0" fillId="2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1</xdr:col>
      <xdr:colOff>2096653</xdr:colOff>
      <xdr:row>4</xdr:row>
      <xdr:rowOff>160598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5320F1-F9BF-454F-8BC7-8909A16A3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6675"/>
          <a:ext cx="2049028" cy="855923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40</xdr:row>
      <xdr:rowOff>28575</xdr:rowOff>
    </xdr:from>
    <xdr:to>
      <xdr:col>6</xdr:col>
      <xdr:colOff>295275</xdr:colOff>
      <xdr:row>42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F80417-788E-4FC5-9900-099CDBB2D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77150"/>
          <a:ext cx="45434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ontabilidad\03%20FONDO%20DE%20INVERSION%20CERRADO%20RENTA%20FIJA\2025\Estados%20Financieros%20Renta%20Fija\12-2025\Formato%20Estados%20Financieros%20Fondo%20de%20inversion%2012-2025.xlsx" TargetMode="External"/><Relationship Id="rId1" Type="http://schemas.openxmlformats.org/officeDocument/2006/relationships/externalLinkPath" Target="/Contabilidad/03%20FONDO%20DE%20INVERSION%20CERRADO%20RENTA%20FIJA/2025/Estados%20Financieros%20Renta%20Fija/12-2025/Formato%20Estados%20Financieros%20Fondo%20de%20inversion%201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Balance_Comprobacion_28-ENE-26"/>
      <sheetName val="Balance_Comprobacion-25"/>
      <sheetName val="Balance Fondo"/>
      <sheetName val="BALANCE_FONDO CERRADO."/>
      <sheetName val="BALANCE_FONDO CERRADO"/>
      <sheetName val="Balance General"/>
      <sheetName val="ESTADO RESULT._FONDO ABIERTO"/>
      <sheetName val="Estado de Resultados"/>
      <sheetName val="ESTADO RESULT._FONDO CERRADO"/>
      <sheetName val="ESTADO CAMBIO PATRIMONIO"/>
      <sheetName val="ESTADO FLUJO DE EFECTIV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E10">
            <v>581162.32999999996</v>
          </cell>
        </row>
        <row r="11">
          <cell r="E11">
            <v>0</v>
          </cell>
        </row>
        <row r="12">
          <cell r="E12">
            <v>671930545.40999997</v>
          </cell>
        </row>
        <row r="13">
          <cell r="E13">
            <v>0</v>
          </cell>
        </row>
        <row r="14">
          <cell r="E14">
            <v>891376.54</v>
          </cell>
        </row>
        <row r="22">
          <cell r="E22">
            <v>275436.32</v>
          </cell>
        </row>
        <row r="27">
          <cell r="E27">
            <v>658556933.35000002</v>
          </cell>
        </row>
        <row r="29">
          <cell r="E29">
            <v>14570714.610000001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0AC7-73E3-4B9C-8244-692E4F6D227C}">
  <dimension ref="A1:H41"/>
  <sheetViews>
    <sheetView tabSelected="1" workbookViewId="0">
      <selection activeCell="J24" sqref="J24"/>
    </sheetView>
  </sheetViews>
  <sheetFormatPr baseColWidth="10" defaultRowHeight="15" x14ac:dyDescent="0.25"/>
  <cols>
    <col min="1" max="1" width="3" style="2" customWidth="1"/>
    <col min="2" max="2" width="65.85546875" style="2" customWidth="1"/>
    <col min="3" max="3" width="6.140625" style="2" hidden="1" customWidth="1"/>
    <col min="4" max="4" width="16.28515625" style="2" hidden="1" customWidth="1"/>
    <col min="5" max="5" width="17.28515625" style="2" hidden="1" customWidth="1"/>
    <col min="6" max="6" width="6.7109375" style="2" customWidth="1"/>
    <col min="7" max="7" width="16.28515625" style="2" customWidth="1"/>
    <col min="8" max="16384" width="11.425781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B6" s="3" t="s">
        <v>0</v>
      </c>
      <c r="C6" s="3"/>
      <c r="D6" s="3"/>
      <c r="E6" s="3"/>
      <c r="F6" s="3"/>
      <c r="G6" s="3"/>
    </row>
    <row r="7" spans="1:7" x14ac:dyDescent="0.25">
      <c r="B7" s="3" t="s">
        <v>1</v>
      </c>
      <c r="C7" s="3"/>
      <c r="D7" s="3"/>
      <c r="E7" s="3"/>
      <c r="F7" s="3"/>
      <c r="G7" s="3"/>
    </row>
    <row r="8" spans="1:7" x14ac:dyDescent="0.25">
      <c r="B8" s="3" t="s">
        <v>2</v>
      </c>
      <c r="C8" s="3"/>
      <c r="D8" s="3"/>
      <c r="E8" s="3"/>
      <c r="F8" s="3"/>
      <c r="G8" s="3"/>
    </row>
    <row r="9" spans="1:7" x14ac:dyDescent="0.25">
      <c r="B9" s="3" t="s">
        <v>3</v>
      </c>
      <c r="C9" s="3"/>
      <c r="D9" s="3"/>
      <c r="E9" s="3"/>
      <c r="F9" s="3"/>
      <c r="G9" s="3"/>
    </row>
    <row r="10" spans="1:7" x14ac:dyDescent="0.25">
      <c r="B10" s="1" t="s">
        <v>4</v>
      </c>
      <c r="C10" s="1"/>
      <c r="D10" s="1"/>
      <c r="E10" s="1"/>
      <c r="F10" s="1"/>
      <c r="G10" s="1"/>
    </row>
    <row r="11" spans="1:7" x14ac:dyDescent="0.25">
      <c r="B11" s="4"/>
      <c r="C11" s="4"/>
      <c r="D11" s="4"/>
      <c r="E11" s="4"/>
    </row>
    <row r="12" spans="1:7" x14ac:dyDescent="0.25">
      <c r="B12" s="4"/>
      <c r="C12" s="4"/>
      <c r="D12" s="4"/>
      <c r="E12" s="4"/>
    </row>
    <row r="13" spans="1:7" x14ac:dyDescent="0.25">
      <c r="C13" s="5"/>
      <c r="D13" s="6"/>
      <c r="E13" s="5"/>
      <c r="G13" s="6"/>
    </row>
    <row r="14" spans="1:7" x14ac:dyDescent="0.25">
      <c r="B14" s="5" t="s">
        <v>5</v>
      </c>
      <c r="C14" s="5"/>
      <c r="D14" s="5"/>
      <c r="E14" s="5"/>
      <c r="G14" s="5"/>
    </row>
    <row r="15" spans="1:7" x14ac:dyDescent="0.25">
      <c r="B15" s="5" t="s">
        <v>6</v>
      </c>
      <c r="D15" s="7">
        <f>+D16+D18+D20</f>
        <v>673403084.27999997</v>
      </c>
      <c r="E15" s="8"/>
      <c r="G15" s="7">
        <f>+G16+G18+G20</f>
        <v>673403.08427999995</v>
      </c>
    </row>
    <row r="16" spans="1:7" x14ac:dyDescent="0.25">
      <c r="B16" s="2" t="s">
        <v>7</v>
      </c>
      <c r="C16" s="2">
        <v>6</v>
      </c>
      <c r="D16" s="9">
        <f>+'[1]BALANCE_FONDO CERRADO.'!E10</f>
        <v>581162.32999999996</v>
      </c>
      <c r="E16" s="8"/>
      <c r="G16" s="9">
        <f t="shared" ref="G16:G20" si="0">+D16/1000</f>
        <v>581.16233</v>
      </c>
    </row>
    <row r="17" spans="2:7" x14ac:dyDescent="0.25">
      <c r="B17" s="2" t="s">
        <v>8</v>
      </c>
      <c r="D17" s="9">
        <f>+'[1]BALANCE_FONDO CERRADO.'!E11</f>
        <v>0</v>
      </c>
      <c r="E17" s="8"/>
      <c r="G17" s="9">
        <f t="shared" si="0"/>
        <v>0</v>
      </c>
    </row>
    <row r="18" spans="2:7" x14ac:dyDescent="0.25">
      <c r="B18" s="2" t="s">
        <v>9</v>
      </c>
      <c r="C18" s="2">
        <v>7</v>
      </c>
      <c r="D18" s="9">
        <f>+'[1]BALANCE_FONDO CERRADO.'!E12</f>
        <v>671930545.40999997</v>
      </c>
      <c r="E18" s="8"/>
      <c r="G18" s="9">
        <f t="shared" si="0"/>
        <v>671930.54541000002</v>
      </c>
    </row>
    <row r="19" spans="2:7" x14ac:dyDescent="0.25">
      <c r="B19" s="2" t="s">
        <v>10</v>
      </c>
      <c r="C19" s="2">
        <v>8</v>
      </c>
      <c r="D19" s="9">
        <f>+'[1]BALANCE_FONDO CERRADO.'!E13</f>
        <v>0</v>
      </c>
      <c r="E19" s="8"/>
      <c r="G19" s="9">
        <f t="shared" si="0"/>
        <v>0</v>
      </c>
    </row>
    <row r="20" spans="2:7" x14ac:dyDescent="0.25">
      <c r="B20" s="2" t="s">
        <v>11</v>
      </c>
      <c r="D20" s="9">
        <f>+'[1]BALANCE_FONDO CERRADO.'!E14</f>
        <v>891376.54</v>
      </c>
      <c r="E20" s="8"/>
      <c r="G20" s="9">
        <f t="shared" si="0"/>
        <v>891.37654000000009</v>
      </c>
    </row>
    <row r="21" spans="2:7" ht="15.75" thickBot="1" x14ac:dyDescent="0.3">
      <c r="B21" s="5" t="s">
        <v>12</v>
      </c>
      <c r="C21" s="5"/>
      <c r="D21" s="10">
        <f>D15</f>
        <v>673403084.27999997</v>
      </c>
      <c r="E21" s="7"/>
      <c r="G21" s="10">
        <f>G15</f>
        <v>673403.08427999995</v>
      </c>
    </row>
    <row r="22" spans="2:7" x14ac:dyDescent="0.25">
      <c r="B22" s="5"/>
      <c r="C22" s="5"/>
      <c r="D22" s="7"/>
      <c r="E22" s="7"/>
      <c r="G22" s="7"/>
    </row>
    <row r="23" spans="2:7" x14ac:dyDescent="0.25">
      <c r="B23" s="5" t="s">
        <v>13</v>
      </c>
      <c r="C23" s="5"/>
      <c r="D23" s="7"/>
      <c r="E23" s="7"/>
      <c r="G23" s="7"/>
    </row>
    <row r="24" spans="2:7" x14ac:dyDescent="0.25">
      <c r="B24" s="5" t="s">
        <v>14</v>
      </c>
      <c r="D24" s="7">
        <f>+D25</f>
        <v>275436.32</v>
      </c>
      <c r="E24" s="8"/>
      <c r="G24" s="7">
        <f t="shared" ref="G24:G25" si="1">+D24/1000</f>
        <v>275.43632000000002</v>
      </c>
    </row>
    <row r="25" spans="2:7" x14ac:dyDescent="0.25">
      <c r="B25" s="2" t="s">
        <v>15</v>
      </c>
      <c r="C25" s="2">
        <v>11</v>
      </c>
      <c r="D25" s="9">
        <f>+'[1]BALANCE_FONDO CERRADO.'!E22</f>
        <v>275436.32</v>
      </c>
      <c r="E25" s="8"/>
      <c r="G25" s="9">
        <f t="shared" si="1"/>
        <v>275.43632000000002</v>
      </c>
    </row>
    <row r="26" spans="2:7" x14ac:dyDescent="0.25">
      <c r="B26" s="5" t="s">
        <v>16</v>
      </c>
      <c r="D26" s="9">
        <v>0</v>
      </c>
      <c r="E26" s="8"/>
      <c r="G26" s="9">
        <v>0</v>
      </c>
    </row>
    <row r="27" spans="2:7" x14ac:dyDescent="0.25">
      <c r="B27" s="5" t="s">
        <v>17</v>
      </c>
      <c r="C27" s="2">
        <v>14</v>
      </c>
      <c r="D27" s="9">
        <v>0</v>
      </c>
      <c r="E27" s="8"/>
      <c r="G27" s="9">
        <v>0</v>
      </c>
    </row>
    <row r="28" spans="2:7" ht="15.75" thickBot="1" x14ac:dyDescent="0.3">
      <c r="B28" s="5" t="s">
        <v>18</v>
      </c>
      <c r="C28" s="5"/>
      <c r="D28" s="10">
        <f>SUM(D25:D27)</f>
        <v>275436.32</v>
      </c>
      <c r="E28" s="7"/>
      <c r="G28" s="10">
        <f>G24+G26</f>
        <v>275.43632000000002</v>
      </c>
    </row>
    <row r="29" spans="2:7" x14ac:dyDescent="0.25">
      <c r="B29" s="5"/>
      <c r="C29" s="5"/>
      <c r="D29" s="7"/>
      <c r="E29" s="7"/>
      <c r="G29" s="7"/>
    </row>
    <row r="30" spans="2:7" x14ac:dyDescent="0.25">
      <c r="B30" s="5" t="s">
        <v>19</v>
      </c>
      <c r="C30" s="2">
        <v>15</v>
      </c>
      <c r="D30" s="7"/>
      <c r="E30" s="7"/>
      <c r="G30" s="7"/>
    </row>
    <row r="31" spans="2:7" x14ac:dyDescent="0.25">
      <c r="B31" s="2" t="s">
        <v>20</v>
      </c>
      <c r="D31" s="8">
        <f>+'[1]BALANCE_FONDO CERRADO.'!E27</f>
        <v>658556933.35000002</v>
      </c>
      <c r="E31" s="8"/>
      <c r="G31" s="9">
        <f>+D31/1000</f>
        <v>658556.93335000006</v>
      </c>
    </row>
    <row r="32" spans="2:7" x14ac:dyDescent="0.25">
      <c r="B32" s="2" t="s">
        <v>21</v>
      </c>
      <c r="D32" s="8">
        <f>+'[1]BALANCE_FONDO CERRADO.'!E28</f>
        <v>0</v>
      </c>
      <c r="E32" s="8"/>
      <c r="G32" s="9">
        <f>+D32/1000</f>
        <v>0</v>
      </c>
    </row>
    <row r="33" spans="2:8" x14ac:dyDescent="0.25">
      <c r="B33" s="2" t="s">
        <v>22</v>
      </c>
      <c r="D33" s="8">
        <f>+'[1]BALANCE_FONDO CERRADO.'!E29</f>
        <v>14570714.610000001</v>
      </c>
      <c r="E33" s="8"/>
      <c r="G33" s="9">
        <f t="shared" ref="G33:G34" si="2">+D33/1000</f>
        <v>14570.714610000001</v>
      </c>
    </row>
    <row r="34" spans="2:8" x14ac:dyDescent="0.25">
      <c r="B34" s="2" t="s">
        <v>23</v>
      </c>
      <c r="D34" s="8">
        <v>0</v>
      </c>
      <c r="E34" s="8"/>
      <c r="G34" s="9">
        <f t="shared" si="2"/>
        <v>0</v>
      </c>
    </row>
    <row r="35" spans="2:8" x14ac:dyDescent="0.25">
      <c r="B35" s="5" t="s">
        <v>24</v>
      </c>
      <c r="C35" s="5"/>
      <c r="D35" s="11">
        <f>SUM(D31:D34)</f>
        <v>673127647.96000004</v>
      </c>
      <c r="E35" s="7"/>
      <c r="G35" s="11">
        <f>SUM(G31:G34)</f>
        <v>673127.64796000009</v>
      </c>
    </row>
    <row r="36" spans="2:8" ht="15.75" thickBot="1" x14ac:dyDescent="0.3">
      <c r="B36" s="5" t="s">
        <v>25</v>
      </c>
      <c r="C36" s="5"/>
      <c r="D36" s="10">
        <f>D28+D35</f>
        <v>673403084.28000009</v>
      </c>
      <c r="E36" s="7"/>
      <c r="G36" s="10">
        <f>G28+G35</f>
        <v>673403.08428000007</v>
      </c>
      <c r="H36" s="12"/>
    </row>
    <row r="37" spans="2:8" x14ac:dyDescent="0.25">
      <c r="B37" s="5"/>
      <c r="C37" s="5"/>
      <c r="D37" s="7"/>
      <c r="E37" s="7"/>
      <c r="G37" s="7"/>
    </row>
    <row r="41" spans="2:8" x14ac:dyDescent="0.25">
      <c r="D41" s="12"/>
      <c r="G41" s="12"/>
    </row>
  </sheetData>
  <mergeCells count="10">
    <mergeCell ref="B7:G7"/>
    <mergeCell ref="B8:G8"/>
    <mergeCell ref="B9:G9"/>
    <mergeCell ref="B10:G10"/>
    <mergeCell ref="A1:G1"/>
    <mergeCell ref="A2:G2"/>
    <mergeCell ref="A3:G3"/>
    <mergeCell ref="A4:G4"/>
    <mergeCell ref="A5:G5"/>
    <mergeCell ref="B6:G6"/>
  </mergeCells>
  <printOptions horizontalCentered="1"/>
  <pageMargins left="0.31496062992125984" right="0.31496062992125984" top="1.263031496062992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59DFF-FB01-4712-B27C-AC13C20F8C39}">
  <dimension ref="A1:F40"/>
  <sheetViews>
    <sheetView workbookViewId="0">
      <selection activeCell="H19" sqref="H19"/>
    </sheetView>
  </sheetViews>
  <sheetFormatPr baseColWidth="10" defaultRowHeight="15" x14ac:dyDescent="0.25"/>
  <cols>
    <col min="4" max="4" width="15.140625" bestFit="1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3" t="s">
        <v>0</v>
      </c>
      <c r="B6" s="3"/>
      <c r="C6" s="3"/>
      <c r="D6" s="3"/>
      <c r="E6" s="3"/>
      <c r="F6" s="3"/>
    </row>
    <row r="7" spans="1:6" x14ac:dyDescent="0.25">
      <c r="A7" s="2"/>
      <c r="B7" s="3" t="s">
        <v>1</v>
      </c>
      <c r="C7" s="3"/>
      <c r="D7" s="3"/>
      <c r="E7" s="3"/>
      <c r="F7" s="3"/>
    </row>
    <row r="8" spans="1:6" x14ac:dyDescent="0.25">
      <c r="A8" s="2"/>
      <c r="B8" s="3" t="s">
        <v>26</v>
      </c>
      <c r="C8" s="3"/>
      <c r="D8" s="3"/>
      <c r="E8" s="3"/>
      <c r="F8" s="3"/>
    </row>
    <row r="9" spans="1:6" x14ac:dyDescent="0.25">
      <c r="A9" s="2"/>
      <c r="B9" s="3" t="s">
        <v>27</v>
      </c>
      <c r="C9" s="3"/>
      <c r="D9" s="3"/>
      <c r="E9" s="3"/>
      <c r="F9" s="3"/>
    </row>
    <row r="10" spans="1:6" x14ac:dyDescent="0.25">
      <c r="A10" s="2"/>
      <c r="B10" s="3" t="s">
        <v>28</v>
      </c>
      <c r="C10" s="3"/>
      <c r="D10" s="3"/>
      <c r="E10" s="3"/>
      <c r="F10" s="3"/>
    </row>
    <row r="11" spans="1:6" x14ac:dyDescent="0.25">
      <c r="A11" s="2"/>
      <c r="B11" s="4"/>
      <c r="C11" s="4"/>
      <c r="D11" s="4"/>
      <c r="E11" s="4"/>
      <c r="F11" s="4"/>
    </row>
    <row r="12" spans="1:6" x14ac:dyDescent="0.25">
      <c r="A12" s="2"/>
      <c r="B12" s="4"/>
      <c r="C12" s="4"/>
      <c r="D12" s="4"/>
      <c r="E12" s="4"/>
      <c r="F12" s="4"/>
    </row>
    <row r="13" spans="1:6" x14ac:dyDescent="0.25">
      <c r="A13" s="2"/>
      <c r="B13" s="2"/>
      <c r="C13" s="2"/>
      <c r="D13" s="6"/>
      <c r="E13" s="6"/>
      <c r="F13" s="6"/>
    </row>
    <row r="14" spans="1:6" x14ac:dyDescent="0.25">
      <c r="A14" s="2"/>
      <c r="B14" s="2"/>
      <c r="C14" s="2"/>
      <c r="D14" s="6"/>
      <c r="E14" s="6"/>
      <c r="F14" s="6"/>
    </row>
    <row r="15" spans="1:6" x14ac:dyDescent="0.25">
      <c r="A15" s="2"/>
      <c r="B15" s="5" t="s">
        <v>29</v>
      </c>
      <c r="C15" s="2"/>
      <c r="D15" s="7">
        <v>59807882.859999992</v>
      </c>
      <c r="E15" s="7"/>
      <c r="F15" s="7">
        <v>59807.882859999991</v>
      </c>
    </row>
    <row r="16" spans="1:6" x14ac:dyDescent="0.25">
      <c r="A16" s="2"/>
      <c r="B16" s="2" t="s">
        <v>30</v>
      </c>
      <c r="C16" s="13" t="s">
        <v>31</v>
      </c>
      <c r="D16" s="14">
        <v>59807882.859999992</v>
      </c>
      <c r="E16" s="9"/>
      <c r="F16" s="14">
        <v>59807.882859999991</v>
      </c>
    </row>
    <row r="17" spans="1:6" x14ac:dyDescent="0.25">
      <c r="A17" s="2"/>
      <c r="B17" s="2"/>
      <c r="C17" s="13"/>
      <c r="D17" s="9"/>
      <c r="E17" s="9"/>
      <c r="F17" s="9"/>
    </row>
    <row r="18" spans="1:6" x14ac:dyDescent="0.25">
      <c r="A18" s="2"/>
      <c r="B18" s="5" t="s">
        <v>32</v>
      </c>
      <c r="C18" s="15"/>
      <c r="D18" s="7">
        <v>-3950517.23</v>
      </c>
      <c r="E18" s="7"/>
      <c r="F18" s="7">
        <v>-3950.5172299999999</v>
      </c>
    </row>
    <row r="19" spans="1:6" ht="120" x14ac:dyDescent="0.25">
      <c r="A19" s="2"/>
      <c r="B19" s="16" t="s">
        <v>33</v>
      </c>
      <c r="C19" s="13">
        <v>18</v>
      </c>
      <c r="D19" s="9">
        <v>-861164.48</v>
      </c>
      <c r="E19" s="9"/>
      <c r="F19" s="9">
        <v>-861.16448000000003</v>
      </c>
    </row>
    <row r="20" spans="1:6" x14ac:dyDescent="0.25">
      <c r="A20" s="2"/>
      <c r="B20" s="2" t="s">
        <v>34</v>
      </c>
      <c r="C20" s="13">
        <v>20</v>
      </c>
      <c r="D20" s="9">
        <v>-3025865.36</v>
      </c>
      <c r="E20" s="9"/>
      <c r="F20" s="9">
        <v>-3025.8653599999998</v>
      </c>
    </row>
    <row r="21" spans="1:6" x14ac:dyDescent="0.25">
      <c r="A21" s="2"/>
      <c r="B21" s="2" t="s">
        <v>35</v>
      </c>
      <c r="C21" s="13">
        <v>21.2</v>
      </c>
      <c r="D21" s="9">
        <v>-63487.39</v>
      </c>
      <c r="E21" s="9"/>
      <c r="F21" s="14">
        <v>-63.487389999999998</v>
      </c>
    </row>
    <row r="22" spans="1:6" x14ac:dyDescent="0.25">
      <c r="A22" s="2"/>
      <c r="B22" s="5" t="s">
        <v>36</v>
      </c>
      <c r="C22" s="13"/>
      <c r="D22" s="7">
        <v>55857365.629999995</v>
      </c>
      <c r="E22" s="7"/>
      <c r="F22" s="7">
        <v>55857.365629999993</v>
      </c>
    </row>
    <row r="23" spans="1:6" x14ac:dyDescent="0.25">
      <c r="A23" s="2"/>
      <c r="B23" s="2" t="s">
        <v>37</v>
      </c>
      <c r="C23" s="13" t="s">
        <v>38</v>
      </c>
      <c r="D23" s="9">
        <v>0</v>
      </c>
      <c r="E23" s="9"/>
      <c r="F23" s="9">
        <v>0</v>
      </c>
    </row>
    <row r="24" spans="1:6" x14ac:dyDescent="0.25">
      <c r="A24" s="2"/>
      <c r="B24" s="2" t="s">
        <v>39</v>
      </c>
      <c r="C24" s="13">
        <v>22</v>
      </c>
      <c r="D24" s="14">
        <v>0</v>
      </c>
      <c r="E24" s="9"/>
      <c r="F24" s="14">
        <v>0</v>
      </c>
    </row>
    <row r="25" spans="1:6" x14ac:dyDescent="0.25">
      <c r="A25" s="2"/>
      <c r="B25" s="5" t="s">
        <v>40</v>
      </c>
      <c r="C25" s="15"/>
      <c r="D25" s="17">
        <v>55857365.629999995</v>
      </c>
      <c r="E25" s="17"/>
      <c r="F25" s="17">
        <v>55857.365629999993</v>
      </c>
    </row>
    <row r="26" spans="1:6" x14ac:dyDescent="0.25">
      <c r="A26" s="2"/>
      <c r="B26" s="5" t="s">
        <v>41</v>
      </c>
      <c r="C26" s="15"/>
      <c r="D26" s="17">
        <v>0</v>
      </c>
      <c r="E26" s="17"/>
      <c r="F26" s="18">
        <v>0</v>
      </c>
    </row>
    <row r="27" spans="1:6" ht="150" x14ac:dyDescent="0.25">
      <c r="A27" s="2"/>
      <c r="B27" s="16" t="s">
        <v>42</v>
      </c>
      <c r="C27" s="19"/>
      <c r="D27" s="20">
        <v>0</v>
      </c>
      <c r="E27" s="20"/>
      <c r="F27" s="9">
        <v>0</v>
      </c>
    </row>
    <row r="28" spans="1:6" ht="15.75" thickBot="1" x14ac:dyDescent="0.3">
      <c r="A28" s="2"/>
      <c r="B28" s="5" t="s">
        <v>43</v>
      </c>
      <c r="C28" s="21"/>
      <c r="D28" s="10">
        <v>55857365.629999995</v>
      </c>
      <c r="E28" s="7"/>
      <c r="F28" s="10">
        <v>55857.365629999993</v>
      </c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2"/>
      <c r="E32" s="22"/>
      <c r="F32" s="2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</sheetData>
  <mergeCells count="10">
    <mergeCell ref="B7:F7"/>
    <mergeCell ref="B8:F8"/>
    <mergeCell ref="B9:F9"/>
    <mergeCell ref="B10:F10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General</vt:lpstr>
      <vt:lpstr>Estado de resultados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Rivas, Yesenia</dc:creator>
  <cp:lastModifiedBy>Rivas, Yesenia</cp:lastModifiedBy>
  <dcterms:created xsi:type="dcterms:W3CDTF">2026-02-06T21:19:56Z</dcterms:created>
  <dcterms:modified xsi:type="dcterms:W3CDTF">2026-02-06T21:24:52Z</dcterms:modified>
</cp:coreProperties>
</file>