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ARCHIVO PUBLICACION ESTADOS FINANCIEROS\PUBLICACIONES 2026\BOLSA DE VALORES\Banco\"/>
    </mc:Choice>
  </mc:AlternateContent>
  <xr:revisionPtr revIDLastSave="0" documentId="13_ncr:1_{79DF6CEE-F5A9-4BF5-BAAB-E4A5440AB969}" xr6:coauthVersionLast="47" xr6:coauthVersionMax="47" xr10:uidLastSave="{00000000-0000-0000-0000-000000000000}"/>
  <bookViews>
    <workbookView xWindow="-120" yWindow="-120" windowWidth="20730" windowHeight="11040" activeTab="1" xr2:uid="{8EFC6C71-92E7-4D6C-AE33-9C7499EF414F}"/>
  </bookViews>
  <sheets>
    <sheet name="BG (BV)" sheetId="1" r:id="rId1"/>
    <sheet name="ER (BV)" sheetId="2" r:id="rId2"/>
  </sheets>
  <definedNames>
    <definedName name="\i">#REF!</definedName>
    <definedName name="\m">#REF!</definedName>
    <definedName name="__1__123Graph_AC86W_2" hidden="1">#REF!</definedName>
    <definedName name="__10__123Graph_LBL_BC86W_2" hidden="1">#REF!</definedName>
    <definedName name="__11__123Graph_LBL_BC86W30" hidden="1">#REF!</definedName>
    <definedName name="__12__123Graph_LBL_BC86W90" hidden="1">#REF!</definedName>
    <definedName name="__123Graph_AC86W2CE" hidden="1">#REF!</definedName>
    <definedName name="__123Graph_AC86W2ROLL" hidden="1">#REF!</definedName>
    <definedName name="__123Graph_AC86W3CE" hidden="1">#REF!</definedName>
    <definedName name="__123Graph_AC86W3ROLL" hidden="1">#REF!</definedName>
    <definedName name="__123Graph_B" hidden="1">#REF!</definedName>
    <definedName name="__123Graph_BC86W2CE" hidden="1">#REF!</definedName>
    <definedName name="__123Graph_BC86W2ROLL" hidden="1">#REF!</definedName>
    <definedName name="__123Graph_BC86W3CE" hidden="1">#REF!</definedName>
    <definedName name="__123Graph_BC86W3ROLL" hidden="1">#REF!</definedName>
    <definedName name="__123Graph_LBL_A" hidden="1">#REF!</definedName>
    <definedName name="__123Graph_LBL_AC86W2CE" hidden="1">#REF!</definedName>
    <definedName name="__123Graph_LBL_AC86W2ROLL" hidden="1">#REF!</definedName>
    <definedName name="__123Graph_LBL_AC86W3CE" hidden="1">#REF!</definedName>
    <definedName name="__123Graph_LBL_AC86W3ROLL" hidden="1">#REF!</definedName>
    <definedName name="__123Graph_LBL_B" hidden="1">#REF!</definedName>
    <definedName name="__123Graph_LBL_BC86W2CE" hidden="1">#REF!</definedName>
    <definedName name="__123Graph_LBL_BC86W2ROLL" hidden="1">#REF!</definedName>
    <definedName name="__123Graph_LBL_BC86W3CE" hidden="1">#REF!</definedName>
    <definedName name="__123Graph_LBL_BC86W3ROLL" hidden="1">#REF!</definedName>
    <definedName name="__123Graph_X" hidden="1">#REF!</definedName>
    <definedName name="__123Graph_XC86W2CE" hidden="1">#REF!</definedName>
    <definedName name="__123Graph_XC86W2ROLL" hidden="1">#REF!</definedName>
    <definedName name="__123Graph_XC86W3CE" hidden="1">#REF!</definedName>
    <definedName name="__123Graph_XC86W3ROLL" hidden="1">#REF!</definedName>
    <definedName name="__13__123Graph_XC86W30" hidden="1">#REF!</definedName>
    <definedName name="__14__123Graph_XC86W90" hidden="1">#REF!</definedName>
    <definedName name="__2__123Graph_AC86W30" hidden="1">#REF!</definedName>
    <definedName name="__3__123Graph_AC86W90" hidden="1">#REF!</definedName>
    <definedName name="__4__123Graph_BC86W_2" hidden="1">#REF!</definedName>
    <definedName name="__5__123Graph_BC86W30" hidden="1">#REF!</definedName>
    <definedName name="__6__123Graph_BC86W90" hidden="1">#REF!</definedName>
    <definedName name="__7__123Graph_LBL_AC86W_2" hidden="1">#REF!</definedName>
    <definedName name="__8__123Graph_LBL_AC86W30" hidden="1">#REF!</definedName>
    <definedName name="__9__123Graph_LBL_AC86W90" hidden="1">#REF!</definedName>
    <definedName name="_1__123Graph_AC86W_2" hidden="1">#REF!</definedName>
    <definedName name="_10__123Graph_LBL_BC86W_2" hidden="1">#REF!</definedName>
    <definedName name="_11__123Graph_LBL_BC86W30" hidden="1">#REF!</definedName>
    <definedName name="_12__123Graph_LBL_BC86W90" hidden="1">#REF!</definedName>
    <definedName name="_13__123Graph_XC86W30" hidden="1">#REF!</definedName>
    <definedName name="_14__123Graph_XC86W90" hidden="1">#REF!</definedName>
    <definedName name="_2__123Graph_AC86W30" hidden="1">#REF!</definedName>
    <definedName name="_3__123Graph_AC86W90" hidden="1">#REF!</definedName>
    <definedName name="_4__123Graph_BC86W_2" hidden="1">#REF!</definedName>
    <definedName name="_5__123Graph_BC86W30" hidden="1">#REF!</definedName>
    <definedName name="_6__123Graph_BC86W90" hidden="1">#REF!</definedName>
    <definedName name="_7__123Graph_LBL_AC86W_2" hidden="1">#REF!</definedName>
    <definedName name="_8__123Graph_LBL_AC86W30" hidden="1">#REF!</definedName>
    <definedName name="_9__123Graph_LBL_AC86W90" hidden="1">#REF!</definedName>
    <definedName name="_EF05">#REF!</definedName>
    <definedName name="aaaaa" hidden="1">{"'Sheet1'!$A$1:$F$179"}</definedName>
    <definedName name="Anexo" hidden="1">{"'para SB'!$A$1420:$F$1479"}</definedName>
    <definedName name="año">TEXT(YEAR(#REF!),"0000")</definedName>
    <definedName name="Año_Ant">#REF!</definedName>
    <definedName name="Año_Rep">#REF!</definedName>
    <definedName name="_xlnm.Print_Area" localSheetId="0">'BG (BV)'!$C$2:$I$48</definedName>
    <definedName name="_xlnm.Print_Area" localSheetId="1">'ER (BV)'!$B$2:$D$60</definedName>
    <definedName name="_xlnm.Print_Area">#REF!</definedName>
    <definedName name="AS2DocOpenMode" hidden="1">"AS2DocumentEdit"</definedName>
    <definedName name="AS2HasNoAutoHeaderFooter">"OFF"</definedName>
    <definedName name="_xlnm.Database">#REF!</definedName>
    <definedName name="BBBBB" hidden="1">{"'Sheet1'!$A$1:$F$179"}</definedName>
    <definedName name="Beg_Bal">#REF!</definedName>
    <definedName name="carlos">#REF!</definedName>
    <definedName name="CCCC" hidden="1">{"'para SB'!$A$1420:$F$1479"}</definedName>
    <definedName name="cia">VLOOKUP(#REF!,#REF!,2,0)</definedName>
    <definedName name="cnx">#REF!</definedName>
    <definedName name="Condiciones">#REF!</definedName>
    <definedName name="Contagio030">SUMIF(#REF!,#REF!,#REF!)</definedName>
    <definedName name="Contagio060">SUMIF(#REF!,#REF!,#REF!)</definedName>
    <definedName name="Contagio090">SUMIF(#REF!,#REF!,#REF!)</definedName>
    <definedName name="Contagio120">SUMIF(#REF!,#REF!,#REF!)</definedName>
    <definedName name="Contagio150">SUMIF(#REF!,#REF!,#REF!)</definedName>
    <definedName name="Contagio180">SUMIF(#REF!,#REF!,#REF!)</definedName>
    <definedName name="ContAverage">#REF!</definedName>
    <definedName name="cy_share_equity">#REF!</definedName>
    <definedName name="Data">#REF!</definedName>
    <definedName name="End_Bal">#REF!</definedName>
    <definedName name="Extra_Pay">#REF!</definedName>
    <definedName name="FailureActual">#REF!</definedName>
    <definedName name="FailurePlan">#REF!</definedName>
    <definedName name="fecha">#REF!</definedName>
    <definedName name="Fecha_Corta">#REF!</definedName>
    <definedName name="Fecha_Inv">#REF!</definedName>
    <definedName name="Fecha_larga">#REF!</definedName>
    <definedName name="Fecha_Rep">#REF!</definedName>
    <definedName name="FFFFF">#REF!</definedName>
    <definedName name="FleetAdj">#REF!</definedName>
    <definedName name="FleetNoAdj">#REF!</definedName>
    <definedName name="frfrfrf">#REF!</definedName>
    <definedName name="frfrfrfr">#REF!</definedName>
    <definedName name="Full_Print">#REF!</definedName>
    <definedName name="ggg">MATCH(0.01,End_Bal,-1)+1</definedName>
    <definedName name="gorr">"Botón 17"</definedName>
    <definedName name="Header_Row">ROW(#REF!)</definedName>
    <definedName name="HTML_CodePage" hidden="1">1252</definedName>
    <definedName name="HTML_Control" hidden="1">{"'para SB'!$A$1420:$F$1479"}</definedName>
    <definedName name="HTML_Description" hidden="1">""</definedName>
    <definedName name="HTML_Email" hidden="1">""</definedName>
    <definedName name="HTML_Header" hidden="1">""</definedName>
    <definedName name="HTML_LastUpdate" hidden="1">"22/06/00"</definedName>
    <definedName name="HTML_LineAfter" hidden="1">FALSE</definedName>
    <definedName name="HTML_LineBefore" hidden="1">FALSE</definedName>
    <definedName name="HTML_Name" hidden="1">"BANCO CENTRAL DE HONDURAS"</definedName>
    <definedName name="HTML_OBDlg2" hidden="1">TRUE</definedName>
    <definedName name="HTML_OBDlg4" hidden="1">TRUE</definedName>
    <definedName name="HTML_OS" hidden="1">0</definedName>
    <definedName name="HTML_PathFile" hidden="1">"A:\tasaintss.htm"</definedName>
    <definedName name="HTML_Title" hidden="1">""</definedName>
    <definedName name="HYP">#REF!</definedName>
    <definedName name="Imprimir_área_IM">#REF!</definedName>
    <definedName name="Int">#REF!</definedName>
    <definedName name="Interest_Rate">#REF!</definedName>
    <definedName name="KSB_1">OFFSET(#REF!,0,0,COUNTA(#REF!),1)</definedName>
    <definedName name="Last_Row">#N/A</definedName>
    <definedName name="LíneaNo">#REF!</definedName>
    <definedName name="LíneaNota">#REF!</definedName>
    <definedName name="listacuentas">#REF!</definedName>
    <definedName name="LLPModel">#REF!</definedName>
    <definedName name="Loan_Amount">#REF!</definedName>
    <definedName name="Loan_Start">#REF!</definedName>
    <definedName name="Loan_Years">#REF!</definedName>
    <definedName name="mes">TEXT(MONTH(#REF!),"00")</definedName>
    <definedName name="Mora030">SUMIF(#REF!,#REF!,#REF!)</definedName>
    <definedName name="Mora060">SUMIF(#REF!,#REF!,#REF!)</definedName>
    <definedName name="Mora090">SUMIF(#REF!,#REF!,#REF!)</definedName>
    <definedName name="Mora120">SUMIF(#REF!,#REF!,#REF!)</definedName>
    <definedName name="Mora150">SUMIF(#REF!,#REF!,#REF!)</definedName>
    <definedName name="Mora180">SUMIF(#REF!,#REF!,#REF!)</definedName>
    <definedName name="NaturalezaAjuste">#REF!</definedName>
    <definedName name="no" hidden="1">{"'Sheet1'!$A$1:$F$179"}</definedName>
    <definedName name="Nombre_FmtCorp">VLOOKUP(#REF!,#REF!,5,0)</definedName>
    <definedName name="NombreCuenta">VLOOKUP(#REF!,#REF!,2,0)</definedName>
    <definedName name="NUEVO">#REF!</definedName>
    <definedName name="Num_Pmt_Per_Year">#REF!</definedName>
    <definedName name="Number_of_Payments">MATCH(0.01,End_Bal,-1)+1</definedName>
    <definedName name="NumLinea_FmtCorp">VLOOKUP(#REF!,#REF!,4,0)</definedName>
    <definedName name="País">#REF!</definedName>
    <definedName name="paises">#REF!</definedName>
    <definedName name="Pay_Date">#REF!</definedName>
    <definedName name="Pay_Num">#REF!</definedName>
    <definedName name="Payment_Date" localSheetId="0">DATE(YEAR([0]!Loan_Start),MONTH([0]!Loan_Start)+Payment_Number,DAY([0]!Loan_Start))</definedName>
    <definedName name="Payment_Date" localSheetId="1">DATE(YEAR([0]!Loan_Start),MONTH([0]!Loan_Start)+Payment_Number,DAY([0]!Loan_Start))</definedName>
    <definedName name="Payment_Date">DATE(YEAR(Loan_Start),MONTH(Loan_Start)+Payment_Number,DAY(Loan_Start))</definedName>
    <definedName name="Payment_Needed">"Pago necesario"</definedName>
    <definedName name="Pcnt.Competencia">IF(#REF!&gt;0.01,IF(#REF!&gt;0.01,#REF!/#REF!,0),0)</definedName>
    <definedName name="Pcnt.COMSAL">IF(#REF!&gt;0.01,IF(#REF!&gt;0.01,#REF!/#REF!,0),0)</definedName>
    <definedName name="Pcopia" localSheetId="0">DATE(YEAR([0]!Loan_Start),MONTH([0]!Loan_Start)+Payment_Number,DAY([0]!Loan_Start))</definedName>
    <definedName name="Pcopia" localSheetId="1">DATE(YEAR([0]!Loan_Start),MONTH([0]!Loan_Start)+Payment_Number,DAY([0]!Loan_Start))</definedName>
    <definedName name="Pcopia">DATE(YEAR(Loan_Start),MONTH(Loan_Start)+Payment_Number,DAY(Loan_Start))</definedName>
    <definedName name="Presup">SUMIF(#REF!,#REF!&amp;"-"&amp;#REF!&amp;"-"&amp;MONTH(#REF!),#REF!)</definedName>
    <definedName name="Princ">#REF!</definedName>
    <definedName name="Print_Area_Reset">#N/A</definedName>
    <definedName name="ProductivityWith">#REF!</definedName>
    <definedName name="ProductivityWithout">#REF!</definedName>
    <definedName name="provisiones_enero" hidden="1">{"'para SB'!$A$1420:$F$1479"}</definedName>
    <definedName name="py_share_equity">#REF!</definedName>
    <definedName name="rangozoom">#REF!</definedName>
    <definedName name="red" hidden="1">{"'Sheet1'!$A$1:$F$179"}</definedName>
    <definedName name="Reimbursement">"Reembolso"</definedName>
    <definedName name="resum">OFFSET(#REF!,0,0,COUNTA(#REF!),53)</definedName>
    <definedName name="ro" hidden="1">{"'Sheet1'!$A$1:$F$179"}</definedName>
    <definedName name="rod" hidden="1">{"'Sheet1'!$A$1:$F$179"}</definedName>
    <definedName name="rodirgo" hidden="1">{"'Sheet1'!$A$1:$F$179"}</definedName>
    <definedName name="Saldo">SUMIF(#REF!,#REF!,#REF!)</definedName>
    <definedName name="Sched_Pay">#REF!</definedName>
    <definedName name="Scheduled_Extra_Payments">#REF!</definedName>
    <definedName name="Scheduled_Interest_Rate">#REF!</definedName>
    <definedName name="Scheduled_Monthly_Payment">#REF!</definedName>
    <definedName name="SD_0">OFFSET(#REF!,0,0,COUNTA(#REF!),1)</definedName>
    <definedName name="SD_1">OFFSET(#REF!,0,0,COUNTA(#REF!),1)</definedName>
    <definedName name="SD_2">OFFSET(#REF!,0,0,COUNTA(#REF!),1)</definedName>
    <definedName name="SD_4">OFFSET(#REF!,0,0,COUNTA(#REF!),1)</definedName>
    <definedName name="sdaf" hidden="1">{"'para SB'!$A$1420:$F$1479"}</definedName>
    <definedName name="Sept2007" hidden="1">{"'para SB'!$A$1420:$F$1479"}</definedName>
    <definedName name="sosi" hidden="1">{"'para SB'!$A$1420:$F$1479"}</definedName>
    <definedName name="soso" hidden="1">{"'para SB'!$A$1420:$F$1479"}</definedName>
    <definedName name="ss">MATCH(0.01,End_Bal,-1)+1</definedName>
    <definedName name="sss">#N/A</definedName>
    <definedName name="tabladata1">OFFSET(#REF!,0,0,COUNTA(#REF!),50)</definedName>
    <definedName name="_xlnm.Print_Titles">#REF!</definedName>
    <definedName name="Total_Contagio">SUMIF(#REF!,#REF!,#REF!)</definedName>
    <definedName name="Total_Interest">#REF!</definedName>
    <definedName name="Total_Mora">SUMIF(#REF!,#REF!,#REF!)</definedName>
    <definedName name="Total_Pay">#REF!</definedName>
    <definedName name="Total_Payment" localSheetId="0">Scheduled_Payment+Extra_Payment</definedName>
    <definedName name="Total_Payment" localSheetId="1">Scheduled_Payment+Extra_Payment</definedName>
    <definedName name="Total_Payment">Scheduled_Payment+Extra_Payment</definedName>
    <definedName name="Values_Entered">IF(Loan_Amount*Interest_Rate*Loan_Years*Loan_Start&gt;0,1,0)</definedName>
    <definedName name="ws" hidden="1">{"'Sheet1'!$A$1:$F$179"}</definedName>
    <definedName name="xxx" hidden="1">{"'para SB'!$A$1420:$F$1479"}</definedName>
    <definedName name="xxxx" hidden="1">{"'para SB'!$A$1420:$F$1479"}</definedName>
    <definedName name="XXXXX" hidden="1">{"'para SB'!$A$1420:$F$1479"}</definedName>
    <definedName name="xxxxx1" hidden="1">{"'para SB'!$A$1420:$F$1479"}</definedName>
    <definedName name="xxxxxx" hidden="1">{"'para SB'!$A$1420:$F$1479"}</definedName>
    <definedName name="zoom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4" i="2" l="1"/>
  <c r="D34" i="2"/>
  <c r="D46" i="2"/>
  <c r="D36" i="2"/>
  <c r="D30" i="2"/>
  <c r="D13" i="2"/>
  <c r="D8" i="2"/>
  <c r="D20" i="2" s="1"/>
  <c r="D26" i="2" s="1"/>
  <c r="I33" i="1"/>
  <c r="I30" i="1"/>
  <c r="I26" i="1"/>
  <c r="E18" i="1"/>
  <c r="E13" i="1"/>
  <c r="I10" i="1"/>
  <c r="I20" i="1" s="1"/>
  <c r="D41" i="2" l="1"/>
  <c r="D44" i="2" s="1"/>
  <c r="D50" i="2" s="1"/>
  <c r="E39" i="1"/>
  <c r="I37" i="1"/>
  <c r="I39" i="1" s="1"/>
  <c r="K39" i="1" l="1"/>
</calcChain>
</file>

<file path=xl/sharedStrings.xml><?xml version="1.0" encoding="utf-8"?>
<sst xmlns="http://schemas.openxmlformats.org/spreadsheetml/2006/main" count="90" uniqueCount="81">
  <si>
    <t>Estado de Situacion Financiera</t>
  </si>
  <si>
    <t>(Expresado en dólares de los Estados Unidos de América US$)</t>
  </si>
  <si>
    <t>ACTIVO</t>
  </si>
  <si>
    <t>TOTAL ACTIVOS</t>
  </si>
  <si>
    <t>TOTAL PASIVO Y PATRIMONIO</t>
  </si>
  <si>
    <t>Raúl Luis Fernando González Paz</t>
  </si>
  <si>
    <t>Nelson Antonio Castro Martinez</t>
  </si>
  <si>
    <t>Presidente</t>
  </si>
  <si>
    <t>Contador General</t>
  </si>
  <si>
    <t>Estado de Resultados Integral</t>
  </si>
  <si>
    <t>Ajuste a las utilidades por los intereses pendientes de cobro</t>
  </si>
  <si>
    <t>OTRO RESULTADO INTEGRAL</t>
  </si>
  <si>
    <t>Elementos que se reclasificaran en resultados</t>
  </si>
  <si>
    <t>Cambios en el valor razonable de instrumentos de deuda a valor razonable con cambios en Otro Resultado Integral.</t>
  </si>
  <si>
    <t>Impuestos de los elementos que se reclasificaran en resultados</t>
  </si>
  <si>
    <t>RESULTADO INTEGRAL TOTAL DEL EJERCICIO</t>
  </si>
  <si>
    <t>BANCO DE AMÉRICA CENTRAL, S.A.</t>
  </si>
  <si>
    <t>Saldos al 28 de Febrero de 2026</t>
  </si>
  <si>
    <t xml:space="preserve">Del 1 de enero al 28 de Febrero de 2026 </t>
  </si>
  <si>
    <t>PASIVO</t>
  </si>
  <si>
    <t>Pasivos financieros a costo amortizado (neto)</t>
  </si>
  <si>
    <t>Depósitos</t>
  </si>
  <si>
    <t>Préstamos</t>
  </si>
  <si>
    <t>Títulos de emisión propia</t>
  </si>
  <si>
    <t>Obligaciones a la vista</t>
  </si>
  <si>
    <t>Cuentas por pagar</t>
  </si>
  <si>
    <t>Provisiones</t>
  </si>
  <si>
    <t>Otros pasivos</t>
  </si>
  <si>
    <t>Total pasivo</t>
  </si>
  <si>
    <t>Efectivo y equivalentes de efectivo</t>
  </si>
  <si>
    <t>Instrumentos financieros de inversión (neto)</t>
  </si>
  <si>
    <t>A Valor razonable con cambios en otro resultado integral (VRORI)</t>
  </si>
  <si>
    <t>A Costo amortizado</t>
  </si>
  <si>
    <t>Cartera de créditos (neta)</t>
  </si>
  <si>
    <t>Créditos vigentes a un año plazo</t>
  </si>
  <si>
    <t>Créditos vigentes a más de un año plazo</t>
  </si>
  <si>
    <t>Créditos vencidos</t>
  </si>
  <si>
    <t>(Estimación de pérdida por deterioro)</t>
  </si>
  <si>
    <t>PATRIMONIO NETO</t>
  </si>
  <si>
    <t>Capital Social</t>
  </si>
  <si>
    <t>Reservas</t>
  </si>
  <si>
    <t>Resultados por aplicar</t>
  </si>
  <si>
    <t>Cuentas por cobrar (neto)</t>
  </si>
  <si>
    <t>Utilidades (Pérdidas) de ejercicios anteriores</t>
  </si>
  <si>
    <t>Activos físicos e intangibles (neto)</t>
  </si>
  <si>
    <t>Utilidades (Pérdidas) del presente ejercicio</t>
  </si>
  <si>
    <t>Activos extraordinarios (neto)</t>
  </si>
  <si>
    <t xml:space="preserve">Otros Activos </t>
  </si>
  <si>
    <t>Patrimonio restringido</t>
  </si>
  <si>
    <t xml:space="preserve">Utilidades no distribuibles </t>
  </si>
  <si>
    <t>Otro resultado integral acumulado</t>
  </si>
  <si>
    <t>Elementos que no se reclasificarán a resultados</t>
  </si>
  <si>
    <t>Elementos que se reclasificarán a resultados</t>
  </si>
  <si>
    <t>Total patrimonio</t>
  </si>
  <si>
    <t>Ingresos por intereses</t>
  </si>
  <si>
    <t>Activos financieros a valor razonable con cambios en otro resultado integral</t>
  </si>
  <si>
    <t>Activos financieros a costo amortizado</t>
  </si>
  <si>
    <t>Cartera de préstamos</t>
  </si>
  <si>
    <t>Gastos por intereses</t>
  </si>
  <si>
    <t>Pasivos financieros a valor razonable con cambios en resultados</t>
  </si>
  <si>
    <t>Otros gastos por intereses</t>
  </si>
  <si>
    <t>INGRESOS POR INTERESES NETOS</t>
  </si>
  <si>
    <t>INGRESOS INTERESES, DESPUÉS DE CARGOS POR DETERIORO</t>
  </si>
  <si>
    <t>Ingresos por comisiones y honorarios</t>
  </si>
  <si>
    <t>Gastos por comisiones y honorarios</t>
  </si>
  <si>
    <t>INGRESOS POR COMISIONES Y HONORARIOS, NETOS</t>
  </si>
  <si>
    <t>Otros ingresos (gastos) financieros</t>
  </si>
  <si>
    <t>TOTAL INGRESOS NETOS</t>
  </si>
  <si>
    <t>Gastos de administración</t>
  </si>
  <si>
    <t>Gastos de funcionarios y empleados</t>
  </si>
  <si>
    <t>Gastos generales</t>
  </si>
  <si>
    <t>Gastos de depreciación y amortización</t>
  </si>
  <si>
    <t>Gastos por provisiones</t>
  </si>
  <si>
    <t>UTILIDAD ANTES DE IMPUESTO</t>
  </si>
  <si>
    <t>Gastos por impuestos sobre las ganancias</t>
  </si>
  <si>
    <t>UTILIDAD DEL EJERCICIO</t>
  </si>
  <si>
    <t>Pérdida por deterioro de activos financieros distintos a los activos de riesgo crediticio, Neta</t>
  </si>
  <si>
    <t>Pérdida por deterioro de activos financieros de riesgo crediticio, Neta</t>
  </si>
  <si>
    <t>Ganancia  por reversión de deterioro de valor de activos extraordinarios, Neta</t>
  </si>
  <si>
    <t>Ganancia por ventas de activos y Operaciones discontinuadas</t>
  </si>
  <si>
    <t>Pérdida por deterioro de valor de propiedades y equipo, Neta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</si>
</sst>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164" formatCode="_-* #,##0.00_-;\-* #,##0.00_-;_-* &quot;-&quot;??_-;_-@_-"/>
    <numFmt numFmtId="165" formatCode="_-* #,##0_-;\-* #,##0_-;_-* &quot;-&quot;_-;_-@_-"/>
    <numFmt numFmtId="166" formatCode="_-* #,##0.0_-;\-* #,##0.0_-;_-* &quot;-&quot;_-;_-@_-"/>
    <numFmt numFmtId="167" formatCode="#,##0.0_);\(#,##0.0\)"/>
    <numFmt numFmtId="168" formatCode="#,##0.0_);[Red]\(#,##0.0\)"/>
  </numFmts>
  <fonts count="19">
    <font>
      <sz val="11"/>
      <color theme="1"/>
      <name val="Bookman Old Style"/>
      <family val="2"/>
    </font>
    <font>
      <b/>
      <sz val="12"/>
      <color theme="1"/>
      <name val="Arial"/>
      <family val="2"/>
    </font>
    <font>
      <sz val="10"/>
      <name val="Arial"/>
      <family val="2"/>
    </font>
    <font>
      <b/>
      <i/>
      <sz val="12"/>
      <color theme="1"/>
      <name val="Arial"/>
      <family val="2"/>
    </font>
    <font>
      <sz val="10"/>
      <name val="Geneva"/>
    </font>
    <font>
      <b/>
      <u/>
      <sz val="10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sz val="10"/>
      <color rgb="FFFF000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i/>
      <sz val="11"/>
      <name val="Arial"/>
      <family val="2"/>
    </font>
    <font>
      <sz val="8"/>
      <color theme="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indexed="8"/>
      </bottom>
      <diagonal/>
    </border>
    <border>
      <left/>
      <right/>
      <top style="thin">
        <color theme="1"/>
      </top>
      <bottom/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double">
        <color theme="1"/>
      </top>
      <bottom style="thick">
        <color indexed="8"/>
      </bottom>
      <diagonal/>
    </border>
    <border>
      <left/>
      <right/>
      <top style="thick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4" fillId="0" borderId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84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3" borderId="0" xfId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2" fillId="3" borderId="1" xfId="2" applyFont="1" applyFill="1" applyBorder="1" applyAlignment="1">
      <alignment vertical="center"/>
    </xf>
    <xf numFmtId="0" fontId="2" fillId="3" borderId="0" xfId="2" applyFont="1" applyFill="1" applyAlignment="1">
      <alignment vertical="center"/>
    </xf>
    <xf numFmtId="0" fontId="5" fillId="3" borderId="0" xfId="1" quotePrefix="1" applyFont="1" applyFill="1" applyAlignment="1">
      <alignment horizontal="center" vertical="center"/>
    </xf>
    <xf numFmtId="0" fontId="5" fillId="3" borderId="0" xfId="1" applyFont="1" applyFill="1" applyAlignment="1">
      <alignment vertical="center"/>
    </xf>
    <xf numFmtId="0" fontId="2" fillId="3" borderId="0" xfId="1" applyFill="1" applyAlignment="1">
      <alignment horizontal="center" vertical="center"/>
    </xf>
    <xf numFmtId="39" fontId="2" fillId="3" borderId="0" xfId="3" applyNumberFormat="1" applyFont="1" applyFill="1" applyBorder="1" applyAlignment="1">
      <alignment horizontal="right" vertical="center"/>
    </xf>
    <xf numFmtId="0" fontId="5" fillId="3" borderId="0" xfId="1" applyFont="1" applyFill="1" applyAlignment="1">
      <alignment horizontal="left" vertical="center"/>
    </xf>
    <xf numFmtId="166" fontId="2" fillId="3" borderId="0" xfId="4" applyNumberFormat="1" applyFont="1" applyFill="1" applyBorder="1" applyAlignment="1">
      <alignment horizontal="right" vertical="center"/>
    </xf>
    <xf numFmtId="0" fontId="2" fillId="3" borderId="0" xfId="1" applyFill="1" applyAlignment="1">
      <alignment horizontal="left" vertical="center"/>
    </xf>
    <xf numFmtId="166" fontId="2" fillId="3" borderId="0" xfId="4" applyNumberFormat="1" applyFont="1" applyFill="1" applyBorder="1" applyAlignment="1">
      <alignment horizontal="left" vertical="center"/>
    </xf>
    <xf numFmtId="0" fontId="6" fillId="3" borderId="0" xfId="1" applyFont="1" applyFill="1" applyAlignment="1">
      <alignment horizontal="left" vertical="center"/>
    </xf>
    <xf numFmtId="39" fontId="6" fillId="3" borderId="0" xfId="3" applyNumberFormat="1" applyFont="1" applyFill="1" applyBorder="1" applyAlignment="1">
      <alignment horizontal="right" vertical="center"/>
    </xf>
    <xf numFmtId="0" fontId="2" fillId="3" borderId="0" xfId="1" applyFill="1" applyAlignment="1">
      <alignment horizontal="left" vertical="center" indent="1"/>
    </xf>
    <xf numFmtId="39" fontId="2" fillId="3" borderId="2" xfId="3" applyNumberFormat="1" applyFont="1" applyFill="1" applyBorder="1" applyAlignment="1">
      <alignment horizontal="right" vertical="center"/>
    </xf>
    <xf numFmtId="39" fontId="2" fillId="3" borderId="0" xfId="3" applyNumberFormat="1" applyFont="1" applyFill="1" applyAlignment="1">
      <alignment vertical="center"/>
    </xf>
    <xf numFmtId="166" fontId="6" fillId="3" borderId="0" xfId="4" applyNumberFormat="1" applyFont="1" applyFill="1" applyBorder="1" applyAlignment="1">
      <alignment horizontal="left" vertical="center"/>
    </xf>
    <xf numFmtId="39" fontId="6" fillId="3" borderId="3" xfId="3" applyNumberFormat="1" applyFont="1" applyFill="1" applyBorder="1" applyAlignment="1">
      <alignment horizontal="right" vertical="center"/>
    </xf>
    <xf numFmtId="0" fontId="2" fillId="3" borderId="0" xfId="1" applyFill="1" applyAlignment="1">
      <alignment horizontal="left" vertical="center" wrapText="1" indent="1"/>
    </xf>
    <xf numFmtId="39" fontId="2" fillId="3" borderId="3" xfId="1" applyNumberFormat="1" applyFill="1" applyBorder="1" applyAlignment="1">
      <alignment vertical="center"/>
    </xf>
    <xf numFmtId="39" fontId="2" fillId="3" borderId="3" xfId="3" applyNumberFormat="1" applyFont="1" applyFill="1" applyBorder="1" applyAlignment="1">
      <alignment horizontal="right" vertical="center"/>
    </xf>
    <xf numFmtId="0" fontId="6" fillId="3" borderId="0" xfId="1" applyFont="1" applyFill="1" applyAlignment="1">
      <alignment vertical="center"/>
    </xf>
    <xf numFmtId="166" fontId="6" fillId="3" borderId="0" xfId="4" applyNumberFormat="1" applyFont="1" applyFill="1" applyBorder="1" applyAlignment="1">
      <alignment horizontal="right" vertical="center"/>
    </xf>
    <xf numFmtId="167" fontId="2" fillId="3" borderId="0" xfId="3" applyNumberFormat="1" applyFont="1" applyFill="1" applyAlignment="1">
      <alignment vertical="center"/>
    </xf>
    <xf numFmtId="166" fontId="2" fillId="3" borderId="0" xfId="4" applyNumberFormat="1" applyFont="1" applyFill="1" applyBorder="1" applyAlignment="1">
      <alignment vertical="center"/>
    </xf>
    <xf numFmtId="0" fontId="7" fillId="3" borderId="0" xfId="1" applyFont="1" applyFill="1" applyAlignment="1">
      <alignment horizontal="centerContinuous" vertical="center"/>
    </xf>
    <xf numFmtId="0" fontId="2" fillId="3" borderId="2" xfId="1" applyFill="1" applyBorder="1" applyAlignment="1">
      <alignment vertical="center"/>
    </xf>
    <xf numFmtId="39" fontId="2" fillId="3" borderId="4" xfId="3" applyNumberFormat="1" applyFont="1" applyFill="1" applyBorder="1" applyAlignment="1">
      <alignment horizontal="right" vertical="center"/>
    </xf>
    <xf numFmtId="39" fontId="2" fillId="3" borderId="0" xfId="1" applyNumberFormat="1" applyFill="1" applyAlignment="1">
      <alignment vertical="center"/>
    </xf>
    <xf numFmtId="39" fontId="2" fillId="3" borderId="3" xfId="3" applyNumberFormat="1" applyFont="1" applyFill="1" applyBorder="1" applyAlignment="1">
      <alignment vertical="center"/>
    </xf>
    <xf numFmtId="44" fontId="6" fillId="3" borderId="0" xfId="1" applyNumberFormat="1" applyFont="1" applyFill="1" applyAlignment="1">
      <alignment vertical="center"/>
    </xf>
    <xf numFmtId="39" fontId="6" fillId="3" borderId="2" xfId="3" applyNumberFormat="1" applyFont="1" applyFill="1" applyBorder="1" applyAlignment="1">
      <alignment horizontal="right" vertical="center"/>
    </xf>
    <xf numFmtId="39" fontId="8" fillId="4" borderId="0" xfId="1" applyNumberFormat="1" applyFont="1" applyFill="1" applyAlignment="1">
      <alignment vertical="center"/>
    </xf>
    <xf numFmtId="0" fontId="2" fillId="3" borderId="5" xfId="2" applyFont="1" applyFill="1" applyBorder="1" applyAlignment="1">
      <alignment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168" fontId="2" fillId="3" borderId="0" xfId="1" applyNumberFormat="1" applyFill="1" applyAlignment="1">
      <alignment vertical="center"/>
    </xf>
    <xf numFmtId="0" fontId="11" fillId="0" borderId="0" xfId="1" applyFont="1" applyAlignment="1">
      <alignment horizontal="center" vertical="center"/>
    </xf>
    <xf numFmtId="0" fontId="12" fillId="0" borderId="0" xfId="1" applyFont="1" applyAlignment="1">
      <alignment horizontal="center" vertical="center"/>
    </xf>
    <xf numFmtId="0" fontId="11" fillId="0" borderId="0" xfId="1" applyFont="1" applyAlignment="1">
      <alignment vertical="center"/>
    </xf>
    <xf numFmtId="37" fontId="12" fillId="0" borderId="0" xfId="1" applyNumberFormat="1" applyFont="1" applyAlignment="1">
      <alignment horizontal="center" vertical="center"/>
    </xf>
    <xf numFmtId="37" fontId="13" fillId="0" borderId="0" xfId="1" applyNumberFormat="1" applyFont="1" applyAlignment="1">
      <alignment horizontal="center" vertical="center"/>
    </xf>
    <xf numFmtId="37" fontId="14" fillId="0" borderId="0" xfId="1" quotePrefix="1" applyNumberFormat="1" applyFont="1" applyAlignment="1">
      <alignment horizontal="center" vertical="center"/>
    </xf>
    <xf numFmtId="0" fontId="2" fillId="0" borderId="0" xfId="2" applyFont="1" applyAlignment="1">
      <alignment vertical="center"/>
    </xf>
    <xf numFmtId="0" fontId="2" fillId="0" borderId="0" xfId="2" applyFont="1" applyAlignment="1">
      <alignment horizontal="center" vertical="center"/>
    </xf>
    <xf numFmtId="0" fontId="2" fillId="0" borderId="6" xfId="2" applyFont="1" applyBorder="1" applyAlignment="1">
      <alignment vertical="center"/>
    </xf>
    <xf numFmtId="0" fontId="2" fillId="0" borderId="6" xfId="2" applyFont="1" applyBorder="1" applyAlignment="1">
      <alignment horizontal="center" vertical="center"/>
    </xf>
    <xf numFmtId="0" fontId="15" fillId="0" borderId="0" xfId="1" applyFont="1" applyAlignment="1">
      <alignment horizontal="center" vertical="center"/>
    </xf>
    <xf numFmtId="0" fontId="13" fillId="0" borderId="0" xfId="1" applyFont="1" applyAlignment="1">
      <alignment vertical="center"/>
    </xf>
    <xf numFmtId="39" fontId="13" fillId="0" borderId="0" xfId="1" applyNumberFormat="1" applyFont="1" applyAlignment="1">
      <alignment horizontal="right"/>
    </xf>
    <xf numFmtId="0" fontId="11" fillId="0" borderId="0" xfId="1" applyFont="1" applyAlignment="1">
      <alignment horizontal="left" vertical="center" indent="1"/>
    </xf>
    <xf numFmtId="39" fontId="11" fillId="0" borderId="7" xfId="5" applyNumberFormat="1" applyFont="1" applyBorder="1" applyAlignment="1">
      <alignment horizontal="right"/>
    </xf>
    <xf numFmtId="39" fontId="11" fillId="0" borderId="0" xfId="5" applyNumberFormat="1" applyFont="1" applyAlignment="1">
      <alignment horizontal="right"/>
    </xf>
    <xf numFmtId="39" fontId="11" fillId="0" borderId="7" xfId="1" applyNumberFormat="1" applyFont="1" applyBorder="1" applyAlignment="1">
      <alignment horizontal="right"/>
    </xf>
    <xf numFmtId="39" fontId="11" fillId="0" borderId="0" xfId="1" applyNumberFormat="1" applyFont="1" applyAlignment="1">
      <alignment horizontal="right"/>
    </xf>
    <xf numFmtId="40" fontId="16" fillId="0" borderId="0" xfId="1" applyNumberFormat="1" applyFont="1" applyAlignment="1">
      <alignment horizontal="right" vertical="center"/>
    </xf>
    <xf numFmtId="0" fontId="15" fillId="0" borderId="0" xfId="1" applyFont="1" applyAlignment="1">
      <alignment horizontal="left" vertical="center"/>
    </xf>
    <xf numFmtId="0" fontId="11" fillId="0" borderId="0" xfId="1" applyFont="1" applyAlignment="1">
      <alignment horizontal="left" vertical="center" wrapText="1" indent="1"/>
    </xf>
    <xf numFmtId="0" fontId="11" fillId="0" borderId="0" xfId="1" applyFont="1" applyAlignment="1">
      <alignment horizontal="left" vertical="center"/>
    </xf>
    <xf numFmtId="40" fontId="16" fillId="0" borderId="0" xfId="1" applyNumberFormat="1" applyFont="1" applyAlignment="1">
      <alignment horizontal="left" vertical="center"/>
    </xf>
    <xf numFmtId="0" fontId="13" fillId="0" borderId="0" xfId="1" applyFont="1" applyAlignment="1">
      <alignment horizontal="left" vertical="center" wrapText="1"/>
    </xf>
    <xf numFmtId="39" fontId="13" fillId="0" borderId="7" xfId="1" applyNumberFormat="1" applyFont="1" applyBorder="1" applyAlignment="1">
      <alignment horizontal="right"/>
    </xf>
    <xf numFmtId="0" fontId="11" fillId="0" borderId="0" xfId="1" applyFont="1" applyAlignment="1">
      <alignment horizontal="left" vertical="center" wrapText="1" indent="1"/>
    </xf>
    <xf numFmtId="39" fontId="13" fillId="0" borderId="8" xfId="1" applyNumberFormat="1" applyFont="1" applyBorder="1" applyAlignment="1">
      <alignment horizontal="right"/>
    </xf>
    <xf numFmtId="40" fontId="17" fillId="0" borderId="7" xfId="1" applyNumberFormat="1" applyFont="1" applyBorder="1" applyAlignment="1">
      <alignment horizontal="center" vertical="center" wrapText="1"/>
    </xf>
    <xf numFmtId="40" fontId="17" fillId="0" borderId="0" xfId="1" applyNumberFormat="1" applyFont="1" applyAlignment="1">
      <alignment horizontal="center" vertical="center" wrapText="1"/>
    </xf>
    <xf numFmtId="40" fontId="17" fillId="0" borderId="9" xfId="1" applyNumberFormat="1" applyFont="1" applyBorder="1" applyAlignment="1">
      <alignment horizontal="center" vertical="center" wrapText="1"/>
    </xf>
    <xf numFmtId="39" fontId="13" fillId="0" borderId="10" xfId="1" applyNumberFormat="1" applyFont="1" applyBorder="1" applyAlignment="1">
      <alignment horizontal="right"/>
    </xf>
    <xf numFmtId="40" fontId="16" fillId="4" borderId="0" xfId="1" applyNumberFormat="1" applyFont="1" applyFill="1" applyAlignment="1">
      <alignment horizontal="right" vertical="center"/>
    </xf>
    <xf numFmtId="39" fontId="11" fillId="0" borderId="0" xfId="1" applyNumberFormat="1" applyFont="1" applyAlignment="1">
      <alignment horizontal="right" vertical="center"/>
    </xf>
    <xf numFmtId="39" fontId="13" fillId="0" borderId="11" xfId="1" applyNumberFormat="1" applyFont="1" applyBorder="1" applyAlignment="1">
      <alignment horizontal="right" vertical="center"/>
    </xf>
    <xf numFmtId="0" fontId="13" fillId="0" borderId="0" xfId="1" applyFont="1" applyAlignment="1">
      <alignment horizontal="left" vertical="center" indent="1"/>
    </xf>
    <xf numFmtId="0" fontId="11" fillId="0" borderId="0" xfId="1" applyFont="1" applyAlignment="1">
      <alignment horizontal="left" vertical="center" wrapText="1" indent="2"/>
    </xf>
    <xf numFmtId="39" fontId="13" fillId="0" borderId="10" xfId="1" applyNumberFormat="1" applyFont="1" applyBorder="1" applyAlignment="1">
      <alignment horizontal="right" vertical="center"/>
    </xf>
    <xf numFmtId="0" fontId="2" fillId="3" borderId="1" xfId="2" applyFont="1" applyFill="1" applyBorder="1" applyAlignment="1">
      <alignment horizontal="center" vertical="center"/>
    </xf>
    <xf numFmtId="39" fontId="2" fillId="3" borderId="1" xfId="2" applyNumberFormat="1" applyFont="1" applyFill="1" applyBorder="1" applyAlignment="1">
      <alignment vertical="center"/>
    </xf>
    <xf numFmtId="168" fontId="18" fillId="4" borderId="0" xfId="3" applyNumberFormat="1" applyFont="1" applyFill="1" applyBorder="1" applyAlignment="1">
      <alignment horizontal="right" vertical="center"/>
    </xf>
    <xf numFmtId="0" fontId="9" fillId="2" borderId="0" xfId="0" applyFont="1" applyFill="1" applyAlignment="1">
      <alignment vertical="center"/>
    </xf>
    <xf numFmtId="0" fontId="10" fillId="2" borderId="0" xfId="0" applyFont="1" applyFill="1" applyAlignment="1">
      <alignment vertical="center"/>
    </xf>
  </cellXfs>
  <cellStyles count="6">
    <cellStyle name="Comma [0]" xfId="4" xr:uid="{E742A941-2402-4A48-9324-2C03634095C7}"/>
    <cellStyle name="Millares 2" xfId="3" xr:uid="{C728723D-7E82-40AB-8194-2030365BA8F9}"/>
    <cellStyle name="Normal" xfId="0" builtinId="0"/>
    <cellStyle name="Normal 2" xfId="1" xr:uid="{27BCC3D3-F322-43FE-926A-034968172323}"/>
    <cellStyle name="Normal_Bal, Utl, Fluj y anex" xfId="2" xr:uid="{917C75E7-7B0E-4490-9CC0-98F81E5534C5}"/>
    <cellStyle name="Percent" xfId="5" xr:uid="{32C92903-8466-41D6-9309-B0A2C813C84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8B89A9-09E4-432D-80D0-865C808035FD}">
  <sheetPr codeName="Hoja27">
    <pageSetUpPr fitToPage="1"/>
  </sheetPr>
  <dimension ref="C2:K76"/>
  <sheetViews>
    <sheetView showOutlineSymbols="0" defaultGridColor="0" topLeftCell="C23" colorId="57" zoomScale="115" zoomScaleNormal="115" workbookViewId="0">
      <selection activeCell="B48" sqref="B48:C48"/>
    </sheetView>
  </sheetViews>
  <sheetFormatPr baseColWidth="10" defaultColWidth="4.33203125" defaultRowHeight="15" customHeight="1"/>
  <cols>
    <col min="1" max="1" width="1.109375" style="2" customWidth="1"/>
    <col min="2" max="2" width="1.44140625" style="2" customWidth="1"/>
    <col min="3" max="3" width="48.44140625" style="2" customWidth="1"/>
    <col min="4" max="4" width="2.109375" style="2" customWidth="1"/>
    <col min="5" max="5" width="15" style="26" customWidth="1"/>
    <col min="6" max="6" width="2.77734375" style="2" customWidth="1"/>
    <col min="7" max="7" width="36.77734375" style="2" customWidth="1"/>
    <col min="8" max="8" width="6.88671875" style="2" customWidth="1"/>
    <col min="9" max="9" width="15" style="2" customWidth="1"/>
    <col min="10" max="10" width="4.33203125" style="2"/>
    <col min="11" max="11" width="12.88671875" style="2" bestFit="1" customWidth="1"/>
    <col min="12" max="16384" width="4.33203125" style="2"/>
  </cols>
  <sheetData>
    <row r="2" spans="3:9" ht="15" customHeight="1">
      <c r="C2" s="1" t="s">
        <v>16</v>
      </c>
      <c r="D2" s="1"/>
      <c r="E2" s="1"/>
      <c r="F2" s="1"/>
      <c r="G2" s="1"/>
      <c r="H2" s="1"/>
      <c r="I2" s="1"/>
    </row>
    <row r="3" spans="3:9" ht="15" customHeight="1">
      <c r="C3" s="1" t="s">
        <v>0</v>
      </c>
      <c r="D3" s="1"/>
      <c r="E3" s="1"/>
      <c r="F3" s="1"/>
      <c r="G3" s="1"/>
      <c r="H3" s="1"/>
      <c r="I3" s="1"/>
    </row>
    <row r="4" spans="3:9" ht="15" customHeight="1">
      <c r="C4" s="1" t="s">
        <v>17</v>
      </c>
      <c r="D4" s="1"/>
      <c r="E4" s="1"/>
      <c r="F4" s="1"/>
      <c r="G4" s="1"/>
      <c r="H4" s="1"/>
      <c r="I4" s="1"/>
    </row>
    <row r="5" spans="3:9" ht="15" customHeight="1">
      <c r="C5" s="3" t="s">
        <v>1</v>
      </c>
      <c r="D5" s="3"/>
      <c r="E5" s="3"/>
      <c r="F5" s="3"/>
      <c r="G5" s="3"/>
      <c r="H5" s="3"/>
      <c r="I5" s="3"/>
    </row>
    <row r="6" spans="3:9" ht="6" customHeight="1" thickBot="1">
      <c r="C6" s="4"/>
      <c r="D6" s="4"/>
      <c r="E6" s="4"/>
      <c r="F6" s="4"/>
      <c r="G6" s="4"/>
      <c r="H6" s="4"/>
      <c r="I6" s="4"/>
    </row>
    <row r="7" spans="3:9" ht="6" customHeight="1" thickTop="1">
      <c r="C7" s="5"/>
      <c r="D7" s="5"/>
      <c r="E7" s="5"/>
      <c r="F7" s="5"/>
      <c r="G7" s="5"/>
      <c r="H7" s="5"/>
      <c r="I7" s="5"/>
    </row>
    <row r="8" spans="3:9" ht="14.25" customHeight="1">
      <c r="D8" s="6"/>
      <c r="E8" s="6"/>
    </row>
    <row r="9" spans="3:9" ht="14.25" customHeight="1">
      <c r="C9" s="7" t="s">
        <v>2</v>
      </c>
      <c r="D9" s="8"/>
      <c r="E9" s="9"/>
      <c r="G9" s="10" t="s">
        <v>19</v>
      </c>
      <c r="H9" s="11"/>
      <c r="I9" s="9"/>
    </row>
    <row r="10" spans="3:9" ht="14.25" customHeight="1">
      <c r="C10" s="12" t="s">
        <v>29</v>
      </c>
      <c r="D10" s="13"/>
      <c r="E10" s="9">
        <v>675333746.11000001</v>
      </c>
      <c r="G10" s="14" t="s">
        <v>20</v>
      </c>
      <c r="H10" s="11"/>
      <c r="I10" s="15">
        <f>SUM(I11:I13)</f>
        <v>3620504033.1500001</v>
      </c>
    </row>
    <row r="11" spans="3:9" ht="14.25" customHeight="1">
      <c r="C11" s="12"/>
      <c r="D11" s="13"/>
      <c r="E11" s="9"/>
      <c r="G11" s="16" t="s">
        <v>21</v>
      </c>
      <c r="H11" s="11"/>
      <c r="I11" s="17">
        <v>3274421256.5100002</v>
      </c>
    </row>
    <row r="12" spans="3:9" ht="14.25" customHeight="1">
      <c r="E12" s="18"/>
      <c r="G12" s="16" t="s">
        <v>22</v>
      </c>
      <c r="H12" s="11"/>
      <c r="I12" s="9">
        <v>228905509.87</v>
      </c>
    </row>
    <row r="13" spans="3:9" ht="14.25" customHeight="1">
      <c r="C13" s="14" t="s">
        <v>30</v>
      </c>
      <c r="D13" s="19"/>
      <c r="E13" s="20">
        <f>SUM(E14:E15)</f>
        <v>454226636.43000007</v>
      </c>
      <c r="G13" s="16" t="s">
        <v>23</v>
      </c>
      <c r="H13" s="11"/>
      <c r="I13" s="9">
        <v>117177266.77</v>
      </c>
    </row>
    <row r="14" spans="3:9" ht="14.25" customHeight="1">
      <c r="C14" s="21" t="s">
        <v>31</v>
      </c>
      <c r="D14" s="13"/>
      <c r="E14" s="9">
        <v>171474562.96000001</v>
      </c>
      <c r="I14" s="17"/>
    </row>
    <row r="15" spans="3:9" ht="14.25" customHeight="1">
      <c r="C15" s="16" t="s">
        <v>32</v>
      </c>
      <c r="D15" s="13"/>
      <c r="E15" s="22">
        <v>282752073.47000003</v>
      </c>
    </row>
    <row r="16" spans="3:9" ht="14.25" customHeight="1">
      <c r="E16" s="9"/>
      <c r="G16" s="2" t="s">
        <v>24</v>
      </c>
      <c r="H16" s="11"/>
      <c r="I16" s="9">
        <v>32042229.469999999</v>
      </c>
    </row>
    <row r="17" spans="3:9" ht="14.25" customHeight="1">
      <c r="E17" s="18"/>
      <c r="G17" s="2" t="s">
        <v>25</v>
      </c>
      <c r="H17" s="11"/>
      <c r="I17" s="9">
        <v>14492650.73</v>
      </c>
    </row>
    <row r="18" spans="3:9" ht="14.25" customHeight="1">
      <c r="C18" s="14" t="s">
        <v>33</v>
      </c>
      <c r="D18" s="19"/>
      <c r="E18" s="15">
        <f>SUM(E19:E22)</f>
        <v>2886133510.2299995</v>
      </c>
      <c r="G18" s="2" t="s">
        <v>26</v>
      </c>
      <c r="H18" s="11"/>
      <c r="I18" s="9">
        <v>17415236.079999998</v>
      </c>
    </row>
    <row r="19" spans="3:9" ht="14.25" customHeight="1">
      <c r="C19" s="16" t="s">
        <v>34</v>
      </c>
      <c r="D19" s="13"/>
      <c r="E19" s="17">
        <v>660855048.58000004</v>
      </c>
      <c r="G19" s="2" t="s">
        <v>27</v>
      </c>
      <c r="H19" s="11"/>
      <c r="I19" s="23">
        <v>13582121.15</v>
      </c>
    </row>
    <row r="20" spans="3:9" ht="14.25" customHeight="1">
      <c r="C20" s="16" t="s">
        <v>35</v>
      </c>
      <c r="D20" s="13"/>
      <c r="E20" s="9">
        <v>2236954385.9899998</v>
      </c>
      <c r="G20" s="24" t="s">
        <v>28</v>
      </c>
      <c r="H20" s="11"/>
      <c r="I20" s="15">
        <f>+I10+SUM(I16:I19)</f>
        <v>3698036270.5799999</v>
      </c>
    </row>
    <row r="21" spans="3:9" ht="14.25" customHeight="1">
      <c r="C21" s="16" t="s">
        <v>36</v>
      </c>
      <c r="D21" s="13"/>
      <c r="E21" s="9">
        <v>34586788.329999998</v>
      </c>
      <c r="H21" s="11"/>
      <c r="I21" s="17"/>
    </row>
    <row r="22" spans="3:9" ht="14.25" customHeight="1">
      <c r="C22" s="16" t="s">
        <v>37</v>
      </c>
      <c r="D22" s="13"/>
      <c r="E22" s="22">
        <v>-46262712.670000002</v>
      </c>
      <c r="G22" s="7" t="s">
        <v>38</v>
      </c>
      <c r="H22" s="11"/>
      <c r="I22" s="9"/>
    </row>
    <row r="23" spans="3:9" ht="14.25" customHeight="1">
      <c r="E23" s="9"/>
      <c r="G23" s="2" t="s">
        <v>39</v>
      </c>
      <c r="H23" s="11"/>
      <c r="I23" s="9">
        <v>161000436</v>
      </c>
    </row>
    <row r="24" spans="3:9" ht="14.25" customHeight="1">
      <c r="E24" s="9"/>
      <c r="G24" s="2" t="s">
        <v>40</v>
      </c>
      <c r="H24" s="25"/>
      <c r="I24" s="9">
        <v>40250109</v>
      </c>
    </row>
    <row r="25" spans="3:9" ht="14.25" customHeight="1">
      <c r="E25" s="2"/>
      <c r="G25" s="16"/>
      <c r="H25" s="11"/>
      <c r="I25" s="17"/>
    </row>
    <row r="26" spans="3:9" ht="14.25" customHeight="1">
      <c r="G26" s="24" t="s">
        <v>41</v>
      </c>
      <c r="H26" s="25"/>
      <c r="I26" s="15">
        <f>SUM(I27:I28)</f>
        <v>174752693.47</v>
      </c>
    </row>
    <row r="27" spans="3:9" ht="14.25" customHeight="1">
      <c r="C27" s="2" t="s">
        <v>42</v>
      </c>
      <c r="D27" s="27"/>
      <c r="E27" s="9">
        <v>16944594.829999998</v>
      </c>
      <c r="G27" s="16" t="s">
        <v>43</v>
      </c>
      <c r="H27" s="11"/>
      <c r="I27" s="17">
        <v>168653292.94999999</v>
      </c>
    </row>
    <row r="28" spans="3:9" ht="14.25" customHeight="1">
      <c r="C28" s="2" t="s">
        <v>44</v>
      </c>
      <c r="D28" s="12"/>
      <c r="E28" s="9">
        <v>68832665.359999999</v>
      </c>
      <c r="G28" s="16" t="s">
        <v>45</v>
      </c>
      <c r="H28" s="11"/>
      <c r="I28" s="9">
        <v>6099400.5199999996</v>
      </c>
    </row>
    <row r="29" spans="3:9" ht="14.25" customHeight="1">
      <c r="C29" s="2" t="s">
        <v>46</v>
      </c>
      <c r="D29" s="12"/>
      <c r="E29" s="9">
        <v>235195.54</v>
      </c>
      <c r="G29" s="16"/>
      <c r="H29" s="11"/>
      <c r="I29" s="17"/>
    </row>
    <row r="30" spans="3:9" ht="14.25" customHeight="1">
      <c r="C30" s="2" t="s">
        <v>47</v>
      </c>
      <c r="D30" s="28"/>
      <c r="E30" s="9">
        <v>3023605.59</v>
      </c>
      <c r="G30" s="24" t="s">
        <v>48</v>
      </c>
      <c r="H30" s="24"/>
      <c r="I30" s="15">
        <f>SUM(I31:I31)</f>
        <v>32389472.559999999</v>
      </c>
    </row>
    <row r="31" spans="3:9" ht="14.25" customHeight="1">
      <c r="E31" s="29"/>
      <c r="G31" s="16" t="s">
        <v>49</v>
      </c>
      <c r="I31" s="30">
        <v>32389472.559999999</v>
      </c>
    </row>
    <row r="32" spans="3:9" ht="14.25" customHeight="1">
      <c r="E32" s="2"/>
      <c r="G32" s="16"/>
      <c r="I32" s="17"/>
    </row>
    <row r="33" spans="3:11" ht="14.25" customHeight="1">
      <c r="C33" s="12"/>
      <c r="D33" s="28"/>
      <c r="E33" s="9"/>
      <c r="G33" s="24" t="s">
        <v>50</v>
      </c>
      <c r="H33" s="24"/>
      <c r="I33" s="20">
        <f>SUM(I34:I35)</f>
        <v>-1699027.5199999998</v>
      </c>
    </row>
    <row r="34" spans="3:11" ht="14.25" customHeight="1">
      <c r="E34" s="31"/>
      <c r="G34" s="16" t="s">
        <v>51</v>
      </c>
      <c r="I34" s="9">
        <v>-1667395.88</v>
      </c>
    </row>
    <row r="35" spans="3:11" ht="14.25" customHeight="1">
      <c r="E35" s="18"/>
      <c r="G35" s="16" t="s">
        <v>52</v>
      </c>
      <c r="I35" s="9">
        <v>-31631.64</v>
      </c>
    </row>
    <row r="36" spans="3:11" ht="14.25" customHeight="1">
      <c r="E36" s="18"/>
      <c r="G36" s="16"/>
      <c r="I36" s="17"/>
    </row>
    <row r="37" spans="3:11" ht="14.25" customHeight="1">
      <c r="E37" s="18"/>
      <c r="G37" s="24" t="s">
        <v>53</v>
      </c>
      <c r="I37" s="20">
        <f>+I23+I24+I26+I30+I33</f>
        <v>406693683.51000005</v>
      </c>
    </row>
    <row r="38" spans="3:11" ht="14.25" customHeight="1">
      <c r="E38" s="32"/>
      <c r="G38" s="24"/>
      <c r="I38" s="9"/>
    </row>
    <row r="39" spans="3:11" ht="14.25" customHeight="1" thickBot="1">
      <c r="C39" s="14" t="s">
        <v>3</v>
      </c>
      <c r="D39" s="27"/>
      <c r="E39" s="15">
        <f>+E10+E13+E18+E27+E28+E29+E30</f>
        <v>4104729954.0899997</v>
      </c>
      <c r="G39" s="33" t="s">
        <v>4</v>
      </c>
      <c r="I39" s="34">
        <f>+I20+I37</f>
        <v>4104729954.0900002</v>
      </c>
      <c r="K39" s="35">
        <f>+E39-I39</f>
        <v>0</v>
      </c>
    </row>
    <row r="40" spans="3:11" ht="14.25" customHeight="1" thickTop="1" thickBot="1">
      <c r="C40" s="4"/>
      <c r="D40" s="4"/>
      <c r="E40" s="36"/>
      <c r="F40" s="4"/>
      <c r="G40" s="4"/>
      <c r="H40" s="4"/>
      <c r="I40" s="36"/>
    </row>
    <row r="41" spans="3:11" ht="14.25" customHeight="1" thickTop="1">
      <c r="C41" s="5"/>
      <c r="D41" s="5"/>
      <c r="E41" s="5"/>
      <c r="F41" s="5"/>
      <c r="G41" s="5"/>
      <c r="H41" s="5"/>
      <c r="I41" s="5"/>
    </row>
    <row r="42" spans="3:11" ht="14.25" customHeight="1">
      <c r="C42" s="5"/>
      <c r="D42" s="5"/>
      <c r="E42" s="5"/>
      <c r="F42" s="5"/>
      <c r="G42" s="5"/>
      <c r="H42" s="5"/>
      <c r="I42" s="5"/>
    </row>
    <row r="43" spans="3:11" ht="14.25" customHeight="1">
      <c r="E43" s="18"/>
      <c r="F43" s="5"/>
      <c r="G43" s="5"/>
      <c r="H43" s="5"/>
      <c r="I43" s="5"/>
    </row>
    <row r="44" spans="3:11" ht="14.25" customHeight="1">
      <c r="E44" s="18"/>
      <c r="I44" s="31"/>
    </row>
    <row r="45" spans="3:11" ht="14.25" customHeight="1">
      <c r="E45" s="18"/>
      <c r="I45" s="31"/>
    </row>
    <row r="46" spans="3:11" ht="14.25" customHeight="1">
      <c r="C46" s="37" t="s">
        <v>5</v>
      </c>
      <c r="D46" s="37"/>
      <c r="E46" s="37"/>
      <c r="G46" s="38" t="s">
        <v>6</v>
      </c>
      <c r="I46" s="31"/>
    </row>
    <row r="47" spans="3:11" ht="14.25" customHeight="1">
      <c r="C47" s="39" t="s">
        <v>7</v>
      </c>
      <c r="D47" s="39"/>
      <c r="E47" s="39"/>
      <c r="F47" s="38"/>
      <c r="G47" s="40" t="s">
        <v>8</v>
      </c>
      <c r="H47" s="38"/>
      <c r="I47" s="38"/>
    </row>
    <row r="48" spans="3:11" ht="14.25" customHeight="1">
      <c r="F48" s="38"/>
      <c r="H48" s="40"/>
      <c r="I48" s="40"/>
    </row>
    <row r="49" spans="7:8" ht="14.25" customHeight="1"/>
    <row r="50" spans="7:8" ht="14.25" customHeight="1"/>
    <row r="51" spans="7:8" ht="14.25" customHeight="1"/>
    <row r="52" spans="7:8" ht="14.25" customHeight="1"/>
    <row r="53" spans="7:8" ht="7.5" customHeight="1"/>
    <row r="54" spans="7:8" ht="15.75" customHeight="1"/>
    <row r="55" spans="7:8" ht="15.75" customHeight="1"/>
    <row r="56" spans="7:8" ht="15.75" customHeight="1"/>
    <row r="57" spans="7:8" ht="15.75" customHeight="1"/>
    <row r="58" spans="7:8" ht="15.75" customHeight="1"/>
    <row r="59" spans="7:8" ht="9" customHeight="1">
      <c r="G59" s="41"/>
    </row>
    <row r="60" spans="7:8" ht="15.75" customHeight="1"/>
    <row r="61" spans="7:8" ht="15.75" customHeight="1"/>
    <row r="62" spans="7:8" ht="15.75" customHeight="1"/>
    <row r="63" spans="7:8" ht="6.75" customHeight="1">
      <c r="G63" s="41"/>
      <c r="H63" s="41"/>
    </row>
    <row r="64" spans="7:8" ht="15.75" customHeight="1">
      <c r="G64" s="41"/>
      <c r="H64" s="41"/>
    </row>
    <row r="65" ht="6.75" customHeight="1"/>
    <row r="66" ht="15.75" customHeight="1"/>
    <row r="67" ht="15.75" customHeight="1"/>
    <row r="68" ht="15.75" customHeight="1"/>
    <row r="69" ht="6.75" customHeight="1"/>
    <row r="70" ht="15.75" customHeight="1"/>
    <row r="71" ht="15.75" customHeight="1"/>
    <row r="72" ht="15.75" customHeight="1"/>
    <row r="73" ht="6" customHeight="1"/>
    <row r="74" ht="15.75" customHeight="1"/>
    <row r="75" ht="6" customHeight="1"/>
    <row r="76" ht="15.75" customHeight="1"/>
  </sheetData>
  <mergeCells count="6">
    <mergeCell ref="C2:I2"/>
    <mergeCell ref="C3:I3"/>
    <mergeCell ref="C4:I4"/>
    <mergeCell ref="C5:I5"/>
    <mergeCell ref="C46:E46"/>
    <mergeCell ref="C47:E47"/>
  </mergeCells>
  <printOptions horizontalCentered="1"/>
  <pageMargins left="0.9055118110236221" right="0.70866141732283472" top="0.59055118110236227" bottom="0.51181102362204722" header="0.39370078740157483" footer="0.31496062992125984"/>
  <pageSetup paperSize="9" scale="83" firstPageNumber="3" orientation="landscape" useFirstPageNumber="1" errors="blank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BFFBFC-2A18-4C2A-89A0-801B6883FE81}">
  <sheetPr codeName="Hoja30">
    <pageSetUpPr fitToPage="1"/>
  </sheetPr>
  <dimension ref="A2:F59"/>
  <sheetViews>
    <sheetView showGridLines="0" tabSelected="1" topLeftCell="A36" zoomScaleNormal="100" workbookViewId="0">
      <selection activeCell="B48" sqref="B48:C48"/>
    </sheetView>
  </sheetViews>
  <sheetFormatPr baseColWidth="10" defaultColWidth="7.109375" defaultRowHeight="14.25"/>
  <cols>
    <col min="1" max="1" width="1.6640625" style="42" customWidth="1"/>
    <col min="2" max="2" width="46.21875" style="44" customWidth="1"/>
    <col min="3" max="3" width="23.109375" style="42" customWidth="1"/>
    <col min="4" max="4" width="15.77734375" style="44" customWidth="1"/>
    <col min="5" max="5" width="3.77734375" style="44" customWidth="1"/>
    <col min="6" max="6" width="25.88671875" style="60" customWidth="1"/>
    <col min="7" max="8" width="7.109375" style="44"/>
    <col min="9" max="9" width="11.6640625" style="44" bestFit="1" customWidth="1"/>
    <col min="10" max="16384" width="7.109375" style="44"/>
  </cols>
  <sheetData>
    <row r="2" spans="1:4" ht="15.75">
      <c r="B2" s="43" t="s">
        <v>16</v>
      </c>
      <c r="C2" s="43"/>
      <c r="D2" s="43"/>
    </row>
    <row r="3" spans="1:4" ht="15.75">
      <c r="B3" s="45" t="s">
        <v>9</v>
      </c>
      <c r="C3" s="45"/>
      <c r="D3" s="45"/>
    </row>
    <row r="4" spans="1:4" ht="15">
      <c r="B4" s="46" t="s">
        <v>18</v>
      </c>
      <c r="C4" s="46"/>
      <c r="D4" s="46"/>
    </row>
    <row r="5" spans="1:4">
      <c r="B5" s="47" t="s">
        <v>1</v>
      </c>
      <c r="C5" s="47"/>
      <c r="D5" s="47"/>
    </row>
    <row r="6" spans="1:4" ht="6" customHeight="1" thickBot="1">
      <c r="B6" s="48"/>
      <c r="C6" s="49"/>
      <c r="D6" s="48"/>
    </row>
    <row r="7" spans="1:4" ht="6" customHeight="1" thickTop="1">
      <c r="B7" s="50"/>
      <c r="C7" s="51"/>
      <c r="D7" s="50"/>
    </row>
    <row r="8" spans="1:4" ht="15">
      <c r="A8" s="52"/>
      <c r="B8" s="53" t="s">
        <v>54</v>
      </c>
      <c r="D8" s="54">
        <f>SUM(D9:D11)</f>
        <v>51433335.100000001</v>
      </c>
    </row>
    <row r="9" spans="1:4">
      <c r="A9" s="52"/>
      <c r="B9" s="55" t="s">
        <v>55</v>
      </c>
      <c r="D9" s="56">
        <v>1242853.28</v>
      </c>
    </row>
    <row r="10" spans="1:4">
      <c r="A10" s="52"/>
      <c r="B10" s="55" t="s">
        <v>56</v>
      </c>
      <c r="D10" s="57">
        <v>4351662.4000000004</v>
      </c>
    </row>
    <row r="11" spans="1:4">
      <c r="A11" s="52"/>
      <c r="B11" s="55" t="s">
        <v>57</v>
      </c>
      <c r="D11" s="57">
        <v>45838819.420000002</v>
      </c>
    </row>
    <row r="12" spans="1:4" ht="9" customHeight="1">
      <c r="A12" s="52"/>
      <c r="B12" s="55"/>
      <c r="D12" s="56"/>
    </row>
    <row r="13" spans="1:4" ht="15">
      <c r="A13" s="52"/>
      <c r="B13" s="53" t="s">
        <v>58</v>
      </c>
      <c r="D13" s="54">
        <f>SUM(D14:D18)</f>
        <v>-16282142.25</v>
      </c>
    </row>
    <row r="14" spans="1:4">
      <c r="A14" s="52"/>
      <c r="B14" s="55" t="s">
        <v>21</v>
      </c>
      <c r="D14" s="58">
        <v>-12722362.41</v>
      </c>
    </row>
    <row r="15" spans="1:4">
      <c r="A15" s="52"/>
      <c r="B15" s="55" t="s">
        <v>59</v>
      </c>
      <c r="D15" s="59">
        <v>0</v>
      </c>
    </row>
    <row r="16" spans="1:4">
      <c r="A16" s="52"/>
      <c r="B16" s="55" t="s">
        <v>23</v>
      </c>
      <c r="D16" s="59">
        <v>-1171015.06</v>
      </c>
    </row>
    <row r="17" spans="1:6">
      <c r="A17" s="52"/>
      <c r="B17" s="55" t="s">
        <v>22</v>
      </c>
      <c r="D17" s="59">
        <v>-2333989.09</v>
      </c>
    </row>
    <row r="18" spans="1:6">
      <c r="A18" s="52"/>
      <c r="B18" s="55" t="s">
        <v>60</v>
      </c>
      <c r="D18" s="59">
        <v>-54775.69</v>
      </c>
    </row>
    <row r="19" spans="1:6" ht="9" customHeight="1">
      <c r="A19" s="52"/>
      <c r="B19" s="55"/>
      <c r="D19" s="58"/>
    </row>
    <row r="20" spans="1:6" ht="15">
      <c r="A20" s="52"/>
      <c r="B20" s="53" t="s">
        <v>61</v>
      </c>
      <c r="D20" s="54">
        <f>+D8+D13</f>
        <v>35151192.850000001</v>
      </c>
    </row>
    <row r="21" spans="1:6" ht="6.75" customHeight="1">
      <c r="A21" s="52"/>
      <c r="D21" s="59"/>
    </row>
    <row r="22" spans="1:6" s="63" customFormat="1">
      <c r="A22" s="61"/>
      <c r="B22" s="62" t="s">
        <v>76</v>
      </c>
      <c r="C22" s="62"/>
      <c r="D22" s="59">
        <v>-1138.07</v>
      </c>
      <c r="F22" s="64"/>
    </row>
    <row r="23" spans="1:6" s="63" customFormat="1" ht="18" customHeight="1">
      <c r="A23" s="61"/>
      <c r="B23" s="62" t="s">
        <v>77</v>
      </c>
      <c r="C23" s="62"/>
      <c r="D23" s="59">
        <v>-11022225.060000001</v>
      </c>
      <c r="F23" s="64"/>
    </row>
    <row r="24" spans="1:6" s="63" customFormat="1">
      <c r="A24" s="61"/>
      <c r="B24" s="62" t="s">
        <v>78</v>
      </c>
      <c r="C24" s="62"/>
      <c r="D24" s="59">
        <v>34618.69</v>
      </c>
      <c r="F24" s="64"/>
    </row>
    <row r="25" spans="1:6" s="63" customFormat="1">
      <c r="A25" s="61"/>
      <c r="B25" s="62" t="s">
        <v>80</v>
      </c>
      <c r="C25" s="62"/>
      <c r="D25" s="59">
        <v>-6373.35</v>
      </c>
      <c r="F25" s="64"/>
    </row>
    <row r="26" spans="1:6" ht="15">
      <c r="A26" s="52"/>
      <c r="B26" s="65" t="s">
        <v>62</v>
      </c>
      <c r="C26" s="65"/>
      <c r="D26" s="66">
        <f>SUM(D20:D25)</f>
        <v>24156075.059999999</v>
      </c>
    </row>
    <row r="27" spans="1:6" ht="6.75" customHeight="1">
      <c r="A27" s="52"/>
      <c r="D27" s="59"/>
    </row>
    <row r="28" spans="1:6">
      <c r="A28" s="52"/>
      <c r="B28" s="55" t="s">
        <v>63</v>
      </c>
      <c r="D28" s="59">
        <v>7983027</v>
      </c>
    </row>
    <row r="29" spans="1:6">
      <c r="A29" s="52"/>
      <c r="B29" s="55" t="s">
        <v>64</v>
      </c>
      <c r="D29" s="59">
        <v>-833629.5</v>
      </c>
    </row>
    <row r="30" spans="1:6" ht="17.25" customHeight="1">
      <c r="A30" s="52"/>
      <c r="B30" s="53" t="s">
        <v>65</v>
      </c>
      <c r="D30" s="66">
        <f>SUM(D28:D29)</f>
        <v>7149397.5</v>
      </c>
    </row>
    <row r="31" spans="1:6" ht="6.75" customHeight="1">
      <c r="A31" s="52"/>
      <c r="D31" s="59"/>
    </row>
    <row r="32" spans="1:6">
      <c r="A32" s="52"/>
      <c r="B32" s="55" t="s">
        <v>79</v>
      </c>
      <c r="C32" s="55"/>
      <c r="D32" s="59">
        <v>14592.59</v>
      </c>
    </row>
    <row r="33" spans="1:6">
      <c r="A33" s="52"/>
      <c r="B33" s="67" t="s">
        <v>66</v>
      </c>
      <c r="D33" s="59">
        <v>4202464.84</v>
      </c>
    </row>
    <row r="34" spans="1:6" ht="15">
      <c r="A34" s="52"/>
      <c r="B34" s="53" t="s">
        <v>67</v>
      </c>
      <c r="D34" s="68">
        <f>+D26+D30+D32+D33</f>
        <v>35522529.989999995</v>
      </c>
    </row>
    <row r="35" spans="1:6" ht="12" customHeight="1">
      <c r="A35" s="52"/>
      <c r="D35" s="58"/>
    </row>
    <row r="36" spans="1:6" ht="15">
      <c r="A36" s="52"/>
      <c r="B36" s="53" t="s">
        <v>68</v>
      </c>
      <c r="D36" s="54">
        <f>SUM(D37:D40)</f>
        <v>-28278795.420000002</v>
      </c>
    </row>
    <row r="37" spans="1:6">
      <c r="A37" s="52"/>
      <c r="B37" s="55" t="s">
        <v>69</v>
      </c>
      <c r="D37" s="58">
        <v>-8292952.5800000001</v>
      </c>
    </row>
    <row r="38" spans="1:6">
      <c r="A38" s="52"/>
      <c r="B38" s="55" t="s">
        <v>70</v>
      </c>
      <c r="D38" s="59">
        <v>-13487946.85</v>
      </c>
    </row>
    <row r="39" spans="1:6">
      <c r="A39" s="52"/>
      <c r="B39" s="55" t="s">
        <v>71</v>
      </c>
      <c r="D39" s="59">
        <v>-2103896.69</v>
      </c>
    </row>
    <row r="40" spans="1:6">
      <c r="A40" s="52"/>
      <c r="B40" s="55" t="s">
        <v>72</v>
      </c>
      <c r="D40" s="59">
        <v>-4393999.3</v>
      </c>
    </row>
    <row r="41" spans="1:6" ht="15">
      <c r="A41" s="52"/>
      <c r="B41" s="53" t="s">
        <v>73</v>
      </c>
      <c r="D41" s="66">
        <f>+D34+D36</f>
        <v>7243734.5699999928</v>
      </c>
      <c r="F41" s="69" t="s">
        <v>10</v>
      </c>
    </row>
    <row r="42" spans="1:6" ht="6.75" customHeight="1">
      <c r="A42" s="52"/>
      <c r="D42" s="59"/>
      <c r="F42" s="70"/>
    </row>
    <row r="43" spans="1:6" ht="15" thickBot="1">
      <c r="A43" s="52"/>
      <c r="B43" s="55" t="s">
        <v>74</v>
      </c>
      <c r="D43" s="59">
        <v>-1144334.05</v>
      </c>
      <c r="F43" s="71"/>
    </row>
    <row r="44" spans="1:6" ht="16.5" thickTop="1" thickBot="1">
      <c r="A44" s="52"/>
      <c r="B44" s="53" t="s">
        <v>75</v>
      </c>
      <c r="D44" s="72">
        <f>SUM(D41:D43)</f>
        <v>6099400.519999993</v>
      </c>
      <c r="F44" s="73">
        <f>+D44-'BG (BV)'!I28</f>
        <v>0</v>
      </c>
    </row>
    <row r="45" spans="1:6" ht="7.5" customHeight="1" thickTop="1">
      <c r="A45" s="52"/>
      <c r="D45" s="74"/>
    </row>
    <row r="46" spans="1:6" ht="14.25" customHeight="1">
      <c r="A46" s="52"/>
      <c r="B46" s="53" t="s">
        <v>11</v>
      </c>
      <c r="D46" s="75">
        <f>SUBTOTAL(9,D47:D49)</f>
        <v>-124655.56</v>
      </c>
    </row>
    <row r="47" spans="1:6" s="60" customFormat="1" ht="14.25" customHeight="1">
      <c r="A47" s="52"/>
      <c r="B47" s="76" t="s">
        <v>12</v>
      </c>
      <c r="C47" s="42"/>
      <c r="D47" s="74"/>
      <c r="E47" s="44"/>
    </row>
    <row r="48" spans="1:6" s="60" customFormat="1" ht="33" customHeight="1">
      <c r="A48" s="42"/>
      <c r="B48" s="77" t="s">
        <v>13</v>
      </c>
      <c r="C48" s="77"/>
      <c r="D48" s="74">
        <v>-178079.38</v>
      </c>
      <c r="E48" s="44"/>
    </row>
    <row r="49" spans="1:5" s="60" customFormat="1" ht="20.25" customHeight="1">
      <c r="A49" s="42"/>
      <c r="B49" s="77" t="s">
        <v>14</v>
      </c>
      <c r="C49" s="77"/>
      <c r="D49" s="74">
        <v>53423.82</v>
      </c>
      <c r="E49" s="44"/>
    </row>
    <row r="50" spans="1:5" s="60" customFormat="1" ht="14.25" customHeight="1" thickBot="1">
      <c r="A50" s="42"/>
      <c r="B50" s="76" t="s">
        <v>15</v>
      </c>
      <c r="C50" s="42"/>
      <c r="D50" s="78">
        <f>+D44+D46</f>
        <v>5974744.9599999934</v>
      </c>
      <c r="E50" s="44"/>
    </row>
    <row r="51" spans="1:5" s="60" customFormat="1" ht="7.5" customHeight="1" thickTop="1" thickBot="1">
      <c r="A51" s="42"/>
      <c r="B51" s="4"/>
      <c r="C51" s="79"/>
      <c r="D51" s="80"/>
      <c r="E51" s="44"/>
    </row>
    <row r="52" spans="1:5" s="60" customFormat="1" ht="15" hidden="1" thickTop="1">
      <c r="A52" s="42"/>
      <c r="B52" s="2"/>
      <c r="C52" s="2"/>
      <c r="D52" s="81">
        <v>0</v>
      </c>
      <c r="E52" s="44"/>
    </row>
    <row r="53" spans="1:5" s="60" customFormat="1" ht="21" customHeight="1" thickTop="1">
      <c r="A53" s="42"/>
      <c r="B53" s="44"/>
      <c r="C53" s="82"/>
      <c r="D53" s="82"/>
      <c r="E53" s="44"/>
    </row>
    <row r="54" spans="1:5" s="60" customFormat="1" ht="15">
      <c r="A54" s="42"/>
      <c r="B54" s="44"/>
      <c r="C54" s="83"/>
      <c r="D54" s="83"/>
      <c r="E54" s="44"/>
    </row>
    <row r="58" spans="1:5" s="60" customFormat="1">
      <c r="A58" s="42"/>
      <c r="B58" s="38" t="s">
        <v>5</v>
      </c>
      <c r="C58" s="37" t="s">
        <v>6</v>
      </c>
      <c r="D58" s="37"/>
      <c r="E58" s="37"/>
    </row>
    <row r="59" spans="1:5" s="60" customFormat="1" ht="15">
      <c r="A59" s="42"/>
      <c r="B59" s="40" t="s">
        <v>7</v>
      </c>
      <c r="C59" s="39" t="s">
        <v>8</v>
      </c>
      <c r="D59" s="39"/>
      <c r="E59" s="39"/>
    </row>
  </sheetData>
  <mergeCells count="14">
    <mergeCell ref="B49:C49"/>
    <mergeCell ref="C58:E58"/>
    <mergeCell ref="C59:E59"/>
    <mergeCell ref="B24:C24"/>
    <mergeCell ref="B25:C25"/>
    <mergeCell ref="B26:C26"/>
    <mergeCell ref="F41:F43"/>
    <mergeCell ref="B48:C48"/>
    <mergeCell ref="B2:D2"/>
    <mergeCell ref="B3:D3"/>
    <mergeCell ref="B4:D4"/>
    <mergeCell ref="B5:D5"/>
    <mergeCell ref="B22:C22"/>
    <mergeCell ref="B23:C23"/>
  </mergeCells>
  <printOptions horizontalCentered="1"/>
  <pageMargins left="0.9055118110236221" right="0.70866141732283472" top="0.74803149606299213" bottom="0.98425196850393704" header="0.19685039370078741" footer="0.31496062992125984"/>
  <pageSetup paperSize="9" scale="82" firstPageNumber="4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BG (BV)</vt:lpstr>
      <vt:lpstr>ER (BV)</vt:lpstr>
      <vt:lpstr>'BG (BV)'!Área_de_impresión</vt:lpstr>
      <vt:lpstr>'ER (BV)'!Área_de_impresión</vt:lpstr>
    </vt:vector>
  </TitlesOfParts>
  <Company>BACCREDOMATIC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Rene Augusto Garcia</dc:creator>
  <cp:lastModifiedBy>Rene Augusto Garcia</cp:lastModifiedBy>
  <cp:lastPrinted>2026-03-04T20:40:55Z</cp:lastPrinted>
  <dcterms:created xsi:type="dcterms:W3CDTF">2026-03-04T20:25:27Z</dcterms:created>
  <dcterms:modified xsi:type="dcterms:W3CDTF">2026-03-04T20:41:28Z</dcterms:modified>
</cp:coreProperties>
</file>