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Abril 2026\"/>
    </mc:Choice>
  </mc:AlternateContent>
  <xr:revisionPtr revIDLastSave="0" documentId="13_ncr:1_{FC5A1A5F-CCE2-4ADD-B196-523FE9744B85}" xr6:coauthVersionLast="36" xr6:coauthVersionMax="36" xr10:uidLastSave="{00000000-0000-0000-0000-000000000000}"/>
  <bookViews>
    <workbookView xWindow="0" yWindow="0" windowWidth="15330" windowHeight="6030" firstSheet="1" activeTab="1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1" i="2"/>
  <c r="C17" i="2"/>
  <c r="C22" i="2"/>
  <c r="C38" i="1" l="1"/>
  <c r="C15" i="2" l="1"/>
  <c r="C13" i="1" l="1"/>
  <c r="C26" i="1" l="1"/>
  <c r="C32" i="1" l="1"/>
  <c r="C23" i="1"/>
  <c r="C31" i="1" s="1"/>
  <c r="C18" i="1"/>
  <c r="C9" i="1"/>
  <c r="C22" i="1" l="1"/>
  <c r="C28" i="2"/>
  <c r="C26" i="2"/>
  <c r="C40" i="1"/>
  <c r="C41" i="1" s="1"/>
  <c r="C21" i="2" l="1"/>
  <c r="C10" i="2"/>
  <c r="C34" i="2" l="1"/>
  <c r="C35" i="2"/>
</calcChain>
</file>

<file path=xl/sharedStrings.xml><?xml version="1.0" encoding="utf-8"?>
<sst xmlns="http://schemas.openxmlformats.org/spreadsheetml/2006/main" count="68" uniqueCount="65">
  <si>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</si>
  <si>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</si>
  <si>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</si>
  <si>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</si>
  <si>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</si>
  <si>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</si>
  <si>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</si>
  <si>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</si>
  <si>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</si>
  <si>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</si>
  <si>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</si>
  <si>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</si>
  <si>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</si>
  <si>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</si>
  <si>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</si>
  <si>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</si>
  <si>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</si>
  <si>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</si>
  <si>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</si>
  <si>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</si>
  <si>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</si>
  <si>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</si>
  <si>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</si>
  <si>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</si>
  <si>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</si>
  <si>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</si>
  <si>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</si>
  <si>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</si>
  <si>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</si>
  <si>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</si>
  <si>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</si>
  <si>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</si>
  <si>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</si>
  <si>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</si>
  <si>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</si>
  <si>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</si>
  <si>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</si>
  <si>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</si>
  <si>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</si>
  <si>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</si>
  <si>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</si>
  <si>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</si>
  <si>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</si>
  <si>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</si>
  <si>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</si>
  <si>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</si>
  <si>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</si>
  <si>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</si>
  <si>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</si>
  <si>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</si>
  <si>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</si>
  <si>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</si>
  <si>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</si>
  <si>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</si>
  <si>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</si>
  <si>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</si>
  <si>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</si>
  <si>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</si>
  <si>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 xml:space="preserve">   Dividendos</t>
  </si>
  <si>
    <t>UTILIDAD BRUTA</t>
  </si>
  <si>
    <t>UTILIDAD NETA</t>
  </si>
  <si>
    <t>Costos de Pasivos Financieros</t>
  </si>
  <si>
    <t xml:space="preserve"> </t>
  </si>
  <si>
    <t>BALANCE DE SITUACIÓN GENERAL AL 30 DE ABRIL DE 2026</t>
  </si>
  <si>
    <t>ESTADO DE RESULTADOS DEL 01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</si>
</sst>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topLeftCell="A7" zoomScale="115" zoomScaleNormal="115" workbookViewId="0">
      <selection activeCell="C37" sqref="C37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2"/>
      <c r="C2" s="62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2" t="s">
        <v>63</v>
      </c>
      <c r="C6" s="62"/>
      <c r="D6" s="4"/>
    </row>
    <row r="7" spans="1:8" ht="15.75" x14ac:dyDescent="0.25">
      <c r="A7" s="5"/>
      <c r="B7" s="63" t="s">
        <v>0</v>
      </c>
      <c r="C7" s="64"/>
      <c r="D7" s="6"/>
      <c r="H7" s="3" t="s">
        <v>62</v>
      </c>
    </row>
    <row r="8" spans="1:8" ht="15.75" customHeight="1" x14ac:dyDescent="0.25">
      <c r="A8" s="5"/>
      <c r="B8" s="53" t="s">
        <v>50</v>
      </c>
      <c r="C8" s="56">
        <v>46142</v>
      </c>
    </row>
    <row r="9" spans="1:8" x14ac:dyDescent="0.2">
      <c r="A9" s="8"/>
      <c r="B9" s="9" t="s">
        <v>1</v>
      </c>
      <c r="C9" s="10">
        <f>SUM(C10:C12)</f>
        <v>438335532.98000002</v>
      </c>
      <c r="D9" s="7"/>
      <c r="E9" s="12"/>
    </row>
    <row r="10" spans="1:8" x14ac:dyDescent="0.2">
      <c r="A10" s="8"/>
      <c r="B10" s="13" t="s">
        <v>2</v>
      </c>
      <c r="C10" s="14">
        <v>68498371.590000004</v>
      </c>
      <c r="D10" s="15"/>
      <c r="E10" s="12"/>
    </row>
    <row r="11" spans="1:8" x14ac:dyDescent="0.2">
      <c r="A11" s="8"/>
      <c r="B11" s="13" t="s">
        <v>3</v>
      </c>
      <c r="C11" s="14">
        <v>20127957.32</v>
      </c>
      <c r="D11" s="7"/>
      <c r="E11" s="15"/>
    </row>
    <row r="12" spans="1:8" x14ac:dyDescent="0.2">
      <c r="A12" s="8"/>
      <c r="B12" s="13" t="s">
        <v>4</v>
      </c>
      <c r="C12" s="14">
        <v>349709204.06999999</v>
      </c>
      <c r="D12" s="7"/>
    </row>
    <row r="13" spans="1:8" x14ac:dyDescent="0.2">
      <c r="A13" s="8"/>
      <c r="B13" s="16" t="s">
        <v>5</v>
      </c>
      <c r="C13" s="17">
        <f>SUM(C14:C17)</f>
        <v>6195569.1799999997</v>
      </c>
      <c r="D13" s="7"/>
    </row>
    <row r="14" spans="1:8" x14ac:dyDescent="0.2">
      <c r="A14" s="8"/>
      <c r="B14" s="13" t="s">
        <v>51</v>
      </c>
      <c r="C14" s="14">
        <v>32713.16</v>
      </c>
      <c r="D14" s="7"/>
      <c r="E14" s="12"/>
    </row>
    <row r="15" spans="1:8" x14ac:dyDescent="0.2">
      <c r="A15" s="8"/>
      <c r="B15" s="13" t="s">
        <v>52</v>
      </c>
      <c r="C15" s="14">
        <v>1001226.14</v>
      </c>
      <c r="D15" s="7"/>
      <c r="E15" s="12"/>
    </row>
    <row r="16" spans="1:8" x14ac:dyDescent="0.2">
      <c r="A16" s="8"/>
      <c r="B16" s="13" t="s">
        <v>53</v>
      </c>
      <c r="C16" s="14">
        <v>2665329.88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15538973.67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12732618.73</v>
      </c>
      <c r="D20" s="7"/>
    </row>
    <row r="21" spans="1:6" x14ac:dyDescent="0.2">
      <c r="A21" s="8"/>
      <c r="B21" s="13" t="s">
        <v>10</v>
      </c>
      <c r="C21" s="14">
        <v>574475.25</v>
      </c>
      <c r="D21" s="7"/>
    </row>
    <row r="22" spans="1:6" ht="15.75" thickBot="1" x14ac:dyDescent="0.3">
      <c r="A22" s="8"/>
      <c r="B22" s="21" t="s">
        <v>11</v>
      </c>
      <c r="C22" s="22">
        <f>C9+C13+C18</f>
        <v>460070075.83000004</v>
      </c>
      <c r="D22" s="7"/>
    </row>
    <row r="23" spans="1:6" ht="13.5" thickTop="1" x14ac:dyDescent="0.2">
      <c r="A23" s="8"/>
      <c r="B23" s="16" t="s">
        <v>12</v>
      </c>
      <c r="C23" s="10">
        <f>SUM(C24:C25)</f>
        <v>407948065.74000001</v>
      </c>
      <c r="D23" s="7"/>
    </row>
    <row r="24" spans="1:6" x14ac:dyDescent="0.2">
      <c r="A24" s="8"/>
      <c r="B24" s="13" t="s">
        <v>54</v>
      </c>
      <c r="C24" s="14">
        <v>389777752.97000003</v>
      </c>
      <c r="D24" s="7"/>
    </row>
    <row r="25" spans="1:6" x14ac:dyDescent="0.2">
      <c r="A25" s="18"/>
      <c r="B25" s="13" t="s">
        <v>13</v>
      </c>
      <c r="C25" s="14">
        <v>18170312.77</v>
      </c>
      <c r="D25" s="7"/>
    </row>
    <row r="26" spans="1:6" x14ac:dyDescent="0.2">
      <c r="A26" s="8"/>
      <c r="B26" s="16" t="s">
        <v>14</v>
      </c>
      <c r="C26" s="10">
        <f>SUM(C27:C30)</f>
        <v>3596762.84</v>
      </c>
      <c r="D26" s="7"/>
    </row>
    <row r="27" spans="1:6" x14ac:dyDescent="0.2">
      <c r="A27" s="8"/>
      <c r="B27" s="13" t="s">
        <v>15</v>
      </c>
      <c r="C27" s="14">
        <v>3057831.29</v>
      </c>
      <c r="D27" s="7"/>
    </row>
    <row r="28" spans="1:6" x14ac:dyDescent="0.2">
      <c r="A28" s="8"/>
      <c r="B28" s="13" t="s">
        <v>16</v>
      </c>
      <c r="C28" s="14">
        <v>222730.51</v>
      </c>
      <c r="D28" s="7"/>
    </row>
    <row r="29" spans="1:6" x14ac:dyDescent="0.2">
      <c r="A29" s="8"/>
      <c r="B29" s="13" t="s">
        <v>17</v>
      </c>
      <c r="C29" s="14">
        <v>306681.38</v>
      </c>
      <c r="D29" s="7"/>
    </row>
    <row r="30" spans="1:6" x14ac:dyDescent="0.2">
      <c r="A30" s="8"/>
      <c r="B30" s="13" t="s">
        <v>18</v>
      </c>
      <c r="C30" s="14">
        <v>9519.66</v>
      </c>
      <c r="D30" s="7"/>
    </row>
    <row r="31" spans="1:6" x14ac:dyDescent="0.2">
      <c r="A31" s="8"/>
      <c r="B31" s="16" t="s">
        <v>19</v>
      </c>
      <c r="C31" s="10">
        <f>C23+C26</f>
        <v>411544828.57999998</v>
      </c>
      <c r="D31" s="7"/>
    </row>
    <row r="32" spans="1:6" ht="15.75" x14ac:dyDescent="0.25">
      <c r="A32" s="5"/>
      <c r="B32" s="16" t="s">
        <v>20</v>
      </c>
      <c r="C32" s="10">
        <f>SUM(C33:C37)</f>
        <v>45845991.109999999</v>
      </c>
      <c r="D32" s="7"/>
      <c r="E32" s="15"/>
    </row>
    <row r="33" spans="1:7" x14ac:dyDescent="0.2">
      <c r="A33" s="8"/>
      <c r="B33" s="3" t="s">
        <v>21</v>
      </c>
      <c r="C33" s="14">
        <v>17036261.390000001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25632757.300000001</v>
      </c>
      <c r="D35" s="7"/>
      <c r="E35" s="15"/>
      <c r="F35" s="7"/>
    </row>
    <row r="36" spans="1:7" x14ac:dyDescent="0.2">
      <c r="A36" s="8"/>
      <c r="B36" s="13" t="s">
        <v>56</v>
      </c>
      <c r="C36" s="14">
        <v>1418396.1</v>
      </c>
      <c r="D36" s="7"/>
      <c r="E36" s="15"/>
    </row>
    <row r="37" spans="1:7" x14ac:dyDescent="0.2">
      <c r="A37" s="19"/>
      <c r="B37" s="3" t="s">
        <v>55</v>
      </c>
      <c r="C37" s="14">
        <v>1758367.7099999986</v>
      </c>
      <c r="D37" s="7"/>
      <c r="E37" s="15"/>
    </row>
    <row r="38" spans="1:7" x14ac:dyDescent="0.2">
      <c r="A38" s="8"/>
      <c r="B38" s="16" t="s">
        <v>24</v>
      </c>
      <c r="C38" s="10">
        <f>SUM(C39:C39)</f>
        <v>2679256.14</v>
      </c>
      <c r="D38" s="7"/>
      <c r="E38" s="15"/>
    </row>
    <row r="39" spans="1:7" x14ac:dyDescent="0.2">
      <c r="A39" s="8"/>
      <c r="B39" s="13" t="s">
        <v>25</v>
      </c>
      <c r="C39" s="14">
        <v>2679256.14</v>
      </c>
      <c r="D39" s="7"/>
      <c r="E39" s="15"/>
    </row>
    <row r="40" spans="1:7" ht="15" x14ac:dyDescent="0.25">
      <c r="A40" s="8"/>
      <c r="B40" s="21" t="s">
        <v>26</v>
      </c>
      <c r="C40" s="10">
        <f>C32+C38</f>
        <v>48525247.25</v>
      </c>
      <c r="D40" s="7"/>
      <c r="E40" s="15"/>
    </row>
    <row r="41" spans="1:7" ht="16.5" thickBot="1" x14ac:dyDescent="0.3">
      <c r="A41" s="5"/>
      <c r="B41" s="21" t="s">
        <v>27</v>
      </c>
      <c r="C41" s="22">
        <f>C31+C40</f>
        <v>460070075.82999998</v>
      </c>
      <c r="D41" s="7"/>
    </row>
    <row r="42" spans="1:7" ht="16.5" thickTop="1" x14ac:dyDescent="0.25">
      <c r="A42" s="5"/>
      <c r="B42" s="21"/>
      <c r="C42" s="61"/>
      <c r="D42" s="24"/>
    </row>
    <row r="43" spans="1:7" x14ac:dyDescent="0.2">
      <c r="C43" s="25"/>
    </row>
    <row r="44" spans="1:7" x14ac:dyDescent="0.2">
      <c r="C44" s="60"/>
    </row>
    <row r="45" spans="1:7" x14ac:dyDescent="0.2">
      <c r="C45" s="26"/>
    </row>
    <row r="46" spans="1:7" x14ac:dyDescent="0.2">
      <c r="C46" s="26"/>
    </row>
    <row r="47" spans="1:7" x14ac:dyDescent="0.2">
      <c r="C47" s="27"/>
    </row>
    <row r="48" spans="1:7" x14ac:dyDescent="0.2">
      <c r="C48" s="25"/>
    </row>
    <row r="49" spans="2:3" x14ac:dyDescent="0.2">
      <c r="C49" s="25"/>
    </row>
    <row r="51" spans="2:3" ht="15" customHeight="1" x14ac:dyDescent="0.2"/>
    <row r="52" spans="2:3" ht="15" customHeight="1" x14ac:dyDescent="0.2"/>
    <row r="53" spans="2:3" ht="18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60" spans="2:3" ht="15" customHeight="1" x14ac:dyDescent="0.2"/>
    <row r="61" spans="2:3" ht="15" customHeight="1" x14ac:dyDescent="0.2"/>
    <row r="62" spans="2:3" ht="18" customHeight="1" x14ac:dyDescent="0.2">
      <c r="B62" s="26"/>
    </row>
    <row r="63" spans="2:3" ht="18" customHeight="1" x14ac:dyDescent="0.2">
      <c r="B63" s="26"/>
    </row>
    <row r="64" spans="2:3" ht="18" customHeight="1" x14ac:dyDescent="0.2">
      <c r="B64" s="28"/>
    </row>
    <row r="65" spans="2:2" ht="18" customHeight="1" x14ac:dyDescent="0.2">
      <c r="B65" s="29"/>
    </row>
    <row r="69" spans="2:2" ht="15" customHeight="1" x14ac:dyDescent="0.2"/>
    <row r="70" spans="2:2" ht="15" customHeight="1" x14ac:dyDescent="0.2"/>
    <row r="71" spans="2:2" ht="18" customHeight="1" x14ac:dyDescent="0.2"/>
    <row r="72" spans="2:2" ht="18" customHeight="1" x14ac:dyDescent="0.2"/>
    <row r="73" spans="2:2" ht="18" customHeight="1" x14ac:dyDescent="0.2"/>
    <row r="78" spans="2:2" ht="14.1" customHeight="1" x14ac:dyDescent="0.2"/>
    <row r="79" spans="2:2" ht="14.1" customHeight="1" x14ac:dyDescent="0.2"/>
    <row r="83" spans="3:4" x14ac:dyDescent="0.2">
      <c r="D83" s="30"/>
    </row>
    <row r="84" spans="3:4" x14ac:dyDescent="0.2">
      <c r="D84" s="30"/>
    </row>
    <row r="85" spans="3:4" x14ac:dyDescent="0.2">
      <c r="D85" s="30"/>
    </row>
    <row r="86" spans="3:4" x14ac:dyDescent="0.2">
      <c r="D86" s="31"/>
    </row>
    <row r="87" spans="3:4" x14ac:dyDescent="0.2">
      <c r="D87" s="30"/>
    </row>
    <row r="88" spans="3:4" x14ac:dyDescent="0.2">
      <c r="D88" s="31"/>
    </row>
    <row r="89" spans="3:4" x14ac:dyDescent="0.2">
      <c r="C89" s="14"/>
    </row>
    <row r="90" spans="3:4" x14ac:dyDescent="0.2">
      <c r="C90" s="14"/>
      <c r="D90" s="31"/>
    </row>
    <row r="91" spans="3:4" x14ac:dyDescent="0.2">
      <c r="C91" s="14"/>
    </row>
    <row r="92" spans="3:4" x14ac:dyDescent="0.2">
      <c r="C92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GridLines="0" tabSelected="1" topLeftCell="A7" zoomScaleNormal="100" workbookViewId="0">
      <selection activeCell="C40" sqref="C40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2"/>
      <c r="C2" s="62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5"/>
      <c r="C6" s="65"/>
      <c r="D6" s="33"/>
    </row>
    <row r="7" spans="1:7" ht="15.75" customHeight="1" x14ac:dyDescent="0.25">
      <c r="A7" s="34"/>
      <c r="B7" s="62" t="s">
        <v>64</v>
      </c>
      <c r="C7" s="62"/>
      <c r="D7" s="4"/>
      <c r="E7" s="33"/>
      <c r="F7" s="65"/>
      <c r="G7" s="65"/>
    </row>
    <row r="8" spans="1:7" ht="15.75" x14ac:dyDescent="0.25">
      <c r="A8" s="34"/>
      <c r="B8" s="66" t="s">
        <v>0</v>
      </c>
      <c r="C8" s="67"/>
      <c r="D8" s="33"/>
      <c r="E8" s="35"/>
    </row>
    <row r="9" spans="1:7" ht="15" customHeight="1" x14ac:dyDescent="0.25">
      <c r="A9" s="34"/>
      <c r="B9" s="54" t="s">
        <v>50</v>
      </c>
      <c r="C9" s="56">
        <v>46142</v>
      </c>
      <c r="D9" s="33"/>
      <c r="F9" s="65"/>
      <c r="G9" s="65"/>
    </row>
    <row r="10" spans="1:7" ht="15.75" x14ac:dyDescent="0.2">
      <c r="A10" s="8"/>
      <c r="B10" s="16" t="s">
        <v>28</v>
      </c>
      <c r="C10" s="10">
        <f>C11+C15+C17</f>
        <v>14242286.58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+SUM(C12:C14)</f>
        <v>13689920.810000001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12690350.140000001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561284.80000000005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438285.87</v>
      </c>
      <c r="D14" s="32"/>
      <c r="F14" s="40"/>
      <c r="G14" s="41"/>
    </row>
    <row r="15" spans="1:7" ht="15" x14ac:dyDescent="0.25">
      <c r="A15" s="8"/>
      <c r="B15" s="16" t="s">
        <v>33</v>
      </c>
      <c r="C15" s="38">
        <f>SUM(C16:C16)</f>
        <v>82822.94</v>
      </c>
      <c r="D15" s="42"/>
      <c r="F15" s="40"/>
      <c r="G15" s="41"/>
    </row>
    <row r="16" spans="1:7" ht="15" x14ac:dyDescent="0.25">
      <c r="A16" s="8"/>
      <c r="B16" s="13" t="s">
        <v>34</v>
      </c>
      <c r="C16" s="12">
        <v>82822.94</v>
      </c>
      <c r="D16" s="7"/>
      <c r="F16" s="40"/>
      <c r="G16" s="41"/>
    </row>
    <row r="17" spans="1:7" ht="15" x14ac:dyDescent="0.25">
      <c r="A17" s="8"/>
      <c r="B17" s="16" t="s">
        <v>35</v>
      </c>
      <c r="C17" s="38">
        <f>SUM(C18:C20)</f>
        <v>469542.82999999996</v>
      </c>
      <c r="D17" s="24"/>
      <c r="F17" s="40"/>
      <c r="G17" s="41"/>
    </row>
    <row r="18" spans="1:7" ht="15" x14ac:dyDescent="0.25">
      <c r="A18" s="8"/>
      <c r="B18" s="13" t="s">
        <v>36</v>
      </c>
      <c r="C18" s="12">
        <v>139752.49</v>
      </c>
      <c r="D18" s="7"/>
      <c r="F18" s="40"/>
      <c r="G18" s="41"/>
    </row>
    <row r="19" spans="1:7" ht="15" x14ac:dyDescent="0.25">
      <c r="A19" s="8"/>
      <c r="B19" s="13" t="s">
        <v>58</v>
      </c>
      <c r="C19" s="12">
        <v>293500</v>
      </c>
      <c r="D19" s="7"/>
      <c r="F19" s="40"/>
      <c r="G19" s="41"/>
    </row>
    <row r="20" spans="1:7" ht="15" x14ac:dyDescent="0.25">
      <c r="A20" s="8"/>
      <c r="B20" s="13" t="s">
        <v>37</v>
      </c>
      <c r="C20" s="12">
        <v>36290.339999999997</v>
      </c>
      <c r="D20" s="7"/>
      <c r="F20" s="40"/>
      <c r="G20" s="41"/>
    </row>
    <row r="21" spans="1:7" ht="15" x14ac:dyDescent="0.25">
      <c r="A21" s="8"/>
      <c r="B21" s="16" t="s">
        <v>38</v>
      </c>
      <c r="C21" s="10">
        <f>C22+C26</f>
        <v>8847337.4400000013</v>
      </c>
      <c r="D21" s="11"/>
      <c r="E21" s="15"/>
      <c r="F21" s="43"/>
      <c r="G21" s="44"/>
    </row>
    <row r="22" spans="1:7" ht="15" x14ac:dyDescent="0.25">
      <c r="A22" s="8"/>
      <c r="B22" s="16" t="s">
        <v>39</v>
      </c>
      <c r="C22" s="38">
        <f>+SUM(C23:C25)</f>
        <v>8538350.8900000006</v>
      </c>
      <c r="D22" s="24"/>
      <c r="F22" s="40"/>
      <c r="G22" s="41"/>
    </row>
    <row r="23" spans="1:7" ht="15" x14ac:dyDescent="0.25">
      <c r="A23" s="8"/>
      <c r="B23" s="13" t="s">
        <v>61</v>
      </c>
      <c r="C23" s="12">
        <v>7914868.5599999996</v>
      </c>
      <c r="D23" s="7"/>
      <c r="F23" s="40"/>
      <c r="G23" s="41"/>
    </row>
    <row r="24" spans="1:7" ht="15" x14ac:dyDescent="0.25">
      <c r="A24" s="8"/>
      <c r="B24" s="13" t="s">
        <v>57</v>
      </c>
      <c r="C24" s="12">
        <v>118717.78</v>
      </c>
      <c r="D24" s="7"/>
      <c r="F24" s="40"/>
      <c r="G24" s="41"/>
    </row>
    <row r="25" spans="1:7" ht="15" x14ac:dyDescent="0.25">
      <c r="A25" s="8"/>
      <c r="B25" s="13" t="s">
        <v>40</v>
      </c>
      <c r="C25" s="12">
        <v>504764.55</v>
      </c>
      <c r="D25" s="7"/>
      <c r="F25" s="40"/>
      <c r="G25" s="41"/>
    </row>
    <row r="26" spans="1:7" ht="15" x14ac:dyDescent="0.25">
      <c r="A26" s="8"/>
      <c r="B26" s="16" t="s">
        <v>41</v>
      </c>
      <c r="C26" s="38">
        <f>SUM(C27)</f>
        <v>308986.55</v>
      </c>
      <c r="D26" s="24"/>
      <c r="F26" s="40"/>
      <c r="G26" s="41"/>
    </row>
    <row r="27" spans="1:7" ht="15" x14ac:dyDescent="0.25">
      <c r="A27" s="8"/>
      <c r="B27" s="13" t="s">
        <v>42</v>
      </c>
      <c r="C27" s="12">
        <v>308986.55</v>
      </c>
      <c r="D27" s="24"/>
      <c r="F27" s="40"/>
      <c r="G27" s="41"/>
    </row>
    <row r="28" spans="1:7" ht="15" x14ac:dyDescent="0.25">
      <c r="A28" s="8"/>
      <c r="B28" s="16" t="s">
        <v>43</v>
      </c>
      <c r="C28" s="10">
        <f>+C29</f>
        <v>3636581.43</v>
      </c>
      <c r="D28" s="11"/>
      <c r="F28" s="43"/>
      <c r="G28" s="44"/>
    </row>
    <row r="29" spans="1:7" ht="15" x14ac:dyDescent="0.25">
      <c r="A29" s="8"/>
      <c r="B29" s="16" t="s">
        <v>44</v>
      </c>
      <c r="C29" s="38">
        <f>+SUM(C30:C33)</f>
        <v>3636581.43</v>
      </c>
      <c r="D29" s="24"/>
      <c r="F29" s="40"/>
      <c r="G29" s="41"/>
    </row>
    <row r="30" spans="1:7" ht="15" x14ac:dyDescent="0.25">
      <c r="A30" s="8"/>
      <c r="B30" s="13" t="s">
        <v>45</v>
      </c>
      <c r="C30" s="12">
        <v>1628081.12</v>
      </c>
      <c r="D30" s="7"/>
      <c r="F30" s="40"/>
      <c r="G30" s="41"/>
    </row>
    <row r="31" spans="1:7" ht="15" x14ac:dyDescent="0.25">
      <c r="A31" s="8"/>
      <c r="B31" s="13" t="s">
        <v>46</v>
      </c>
      <c r="C31" s="12">
        <v>777603.48</v>
      </c>
      <c r="D31" s="7"/>
      <c r="F31" s="40"/>
      <c r="G31" s="41"/>
    </row>
    <row r="32" spans="1:7" ht="15" x14ac:dyDescent="0.25">
      <c r="A32" s="8"/>
      <c r="B32" s="13" t="s">
        <v>47</v>
      </c>
      <c r="C32" s="12">
        <v>598840.93000000005</v>
      </c>
      <c r="D32" s="7"/>
      <c r="F32" s="40"/>
      <c r="G32" s="41"/>
    </row>
    <row r="33" spans="1:7" ht="15" x14ac:dyDescent="0.25">
      <c r="A33" s="8"/>
      <c r="B33" s="13" t="s">
        <v>48</v>
      </c>
      <c r="C33" s="12">
        <v>632055.9</v>
      </c>
      <c r="D33" s="7"/>
      <c r="F33" s="40"/>
      <c r="G33" s="41"/>
    </row>
    <row r="34" spans="1:7" ht="15.75" thickBot="1" x14ac:dyDescent="0.3">
      <c r="A34" s="8"/>
      <c r="B34" s="16" t="s">
        <v>59</v>
      </c>
      <c r="C34" s="38">
        <f>+C10-C21-C28+C33</f>
        <v>2390423.6099999985</v>
      </c>
      <c r="D34" s="7"/>
      <c r="F34" s="40"/>
      <c r="G34" s="41"/>
    </row>
    <row r="35" spans="1:7" ht="16.5" thickTop="1" thickBot="1" x14ac:dyDescent="0.3">
      <c r="A35" s="8"/>
      <c r="B35" s="59" t="s">
        <v>60</v>
      </c>
      <c r="C35" s="57">
        <f>+C10-C21-C28</f>
        <v>1758367.7099999986</v>
      </c>
      <c r="D35" s="7"/>
      <c r="F35" s="40"/>
      <c r="G35" s="41"/>
    </row>
    <row r="36" spans="1:7" ht="16.5" thickTop="1" x14ac:dyDescent="0.25">
      <c r="A36" s="34"/>
      <c r="B36" s="13"/>
      <c r="C36" s="14"/>
      <c r="D36" s="24"/>
      <c r="E36" s="25"/>
      <c r="F36" s="45"/>
      <c r="G36" s="44"/>
    </row>
    <row r="37" spans="1:7" ht="15.75" x14ac:dyDescent="0.25">
      <c r="A37" s="34"/>
      <c r="B37" s="13"/>
      <c r="C37" s="14"/>
      <c r="D37" s="24"/>
      <c r="E37" s="25"/>
      <c r="F37" s="45"/>
      <c r="G37" s="44"/>
    </row>
    <row r="38" spans="1:7" ht="15.75" x14ac:dyDescent="0.25">
      <c r="A38" s="34"/>
      <c r="B38" s="46"/>
      <c r="C38" s="14"/>
      <c r="D38" s="24"/>
      <c r="E38" s="25"/>
      <c r="F38" s="45"/>
      <c r="G38" s="44"/>
    </row>
    <row r="39" spans="1:7" ht="15.75" x14ac:dyDescent="0.25">
      <c r="A39" s="34"/>
      <c r="B39" s="16"/>
      <c r="C39" s="39"/>
      <c r="D39" s="24"/>
      <c r="E39" s="25"/>
      <c r="F39" s="45"/>
      <c r="G39" s="44"/>
    </row>
    <row r="40" spans="1:7" ht="15.75" customHeight="1" x14ac:dyDescent="0.25">
      <c r="A40" s="34"/>
      <c r="B40" s="24"/>
      <c r="C40" s="25"/>
      <c r="D40" s="45"/>
      <c r="E40" s="44"/>
    </row>
    <row r="41" spans="1:7" ht="15.75" x14ac:dyDescent="0.25">
      <c r="A41" s="34"/>
      <c r="B41" s="24"/>
      <c r="C41" s="25"/>
      <c r="D41" s="45"/>
      <c r="E41" s="44"/>
    </row>
    <row r="42" spans="1:7" ht="15.75" x14ac:dyDescent="0.25">
      <c r="A42" s="34"/>
      <c r="B42" s="24"/>
      <c r="C42" s="25"/>
      <c r="D42" s="45"/>
      <c r="E42" s="44"/>
    </row>
    <row r="43" spans="1:7" ht="15.75" x14ac:dyDescent="0.25">
      <c r="A43" s="34"/>
      <c r="B43" s="24"/>
      <c r="C43" s="25"/>
      <c r="D43" s="45"/>
      <c r="E43" s="44"/>
    </row>
    <row r="44" spans="1:7" ht="18" customHeight="1" x14ac:dyDescent="0.25">
      <c r="A44" s="34"/>
      <c r="B44" s="24"/>
      <c r="C44" s="25"/>
      <c r="D44" s="45"/>
      <c r="E44" s="44"/>
    </row>
    <row r="45" spans="1:7" ht="18" customHeight="1" x14ac:dyDescent="0.25">
      <c r="A45" s="34"/>
      <c r="B45" s="24"/>
      <c r="C45" s="25"/>
      <c r="D45" s="45"/>
      <c r="E45" s="44"/>
    </row>
    <row r="46" spans="1:7" ht="18" customHeight="1" x14ac:dyDescent="0.25">
      <c r="A46" s="34"/>
      <c r="B46" s="23"/>
      <c r="C46" s="25"/>
      <c r="D46" s="45"/>
      <c r="E46" s="44"/>
    </row>
    <row r="47" spans="1:7" ht="18" customHeight="1" x14ac:dyDescent="0.25">
      <c r="A47" s="5"/>
      <c r="B47" s="42"/>
      <c r="C47" s="25"/>
      <c r="D47" s="47"/>
      <c r="E47" s="48"/>
    </row>
    <row r="48" spans="1:7" ht="18" customHeight="1" x14ac:dyDescent="0.25">
      <c r="A48" s="5"/>
      <c r="B48" s="42"/>
      <c r="C48" s="25"/>
      <c r="D48" s="47"/>
      <c r="E48" s="48"/>
    </row>
    <row r="49" spans="1:4" ht="18" customHeight="1" x14ac:dyDescent="0.25">
      <c r="A49" s="5"/>
      <c r="B49" s="23"/>
    </row>
    <row r="50" spans="1:4" ht="18" customHeight="1" x14ac:dyDescent="0.25">
      <c r="A50" s="5"/>
      <c r="B50" s="49"/>
    </row>
    <row r="51" spans="1:4" ht="18" customHeight="1" x14ac:dyDescent="0.25">
      <c r="A51" s="34"/>
      <c r="B51" s="50"/>
    </row>
    <row r="52" spans="1:4" ht="18" customHeight="1" x14ac:dyDescent="0.25">
      <c r="A52" s="34"/>
      <c r="B52" s="50"/>
    </row>
    <row r="53" spans="1:4" ht="15.75" x14ac:dyDescent="0.25">
      <c r="A53" s="34"/>
      <c r="C53" s="30"/>
      <c r="D53" s="50"/>
    </row>
    <row r="54" spans="1:4" x14ac:dyDescent="0.2">
      <c r="C54" s="30"/>
    </row>
    <row r="55" spans="1:4" x14ac:dyDescent="0.2">
      <c r="C55" s="12"/>
    </row>
    <row r="56" spans="1:4" x14ac:dyDescent="0.2">
      <c r="C56" s="51"/>
    </row>
    <row r="57" spans="1:4" x14ac:dyDescent="0.2">
      <c r="C57" s="12"/>
    </row>
    <row r="58" spans="1:4" x14ac:dyDescent="0.2">
      <c r="C58" s="12"/>
    </row>
    <row r="59" spans="1:4" x14ac:dyDescent="0.2">
      <c r="B59" s="46"/>
      <c r="C59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2026-05-13T21:26:32Z</dcterms:modified>
</cp:coreProperties>
</file>