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2. IFGC\"/>
    </mc:Choice>
  </mc:AlternateContent>
  <xr:revisionPtr revIDLastSave="0" documentId="13_ncr:1_{BB343B99-5F11-4074-B0B1-EDBF2A962FA2}" xr6:coauthVersionLast="36" xr6:coauthVersionMax="36" xr10:uidLastSave="{00000000-0000-0000-0000-000000000000}"/>
  <bookViews>
    <workbookView xWindow="0" yWindow="0" windowWidth="23040" windowHeight="9190" activeTab="1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30" i="1" l="1"/>
  <c r="C27" i="1"/>
  <c r="C31" i="2" l="1"/>
  <c r="C23" i="2"/>
  <c r="C15" i="2"/>
  <c r="C10" i="2"/>
  <c r="C13" i="2" s="1"/>
  <c r="C18" i="2" s="1"/>
  <c r="C20" i="2" s="1"/>
  <c r="C23" i="1"/>
  <c r="C34" i="1" s="1"/>
  <c r="C18" i="1"/>
  <c r="C12" i="1"/>
  <c r="C36" i="1" l="1"/>
  <c r="C37" i="1" s="1"/>
  <c r="C22" i="2"/>
  <c r="C42" i="2" s="1"/>
  <c r="D10" i="2"/>
  <c r="D13" i="2" s="1"/>
  <c r="D18" i="1" l="1"/>
  <c r="D12" i="1"/>
  <c r="D23" i="2" l="1"/>
  <c r="D30" i="1"/>
  <c r="D27" i="1"/>
  <c r="D23" i="1"/>
  <c r="D34" i="1" l="1"/>
  <c r="D15" i="2"/>
  <c r="D18" i="2" s="1"/>
  <c r="D31" i="2"/>
  <c r="D22" i="2" s="1"/>
  <c r="D36" i="1" l="1"/>
  <c r="D37" i="1" l="1"/>
  <c r="D20" i="2" l="1"/>
  <c r="D42" i="2" l="1"/>
</calcChain>
</file>

<file path=xl/sharedStrings.xml><?xml version="1.0" encoding="utf-8"?>
<sst xmlns="http://schemas.openxmlformats.org/spreadsheetml/2006/main" count="84" uniqueCount="75">
  <si>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</si>
  <si>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</si>
  <si>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</si>
  <si>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</si>
  <si>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</si>
  <si>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</si>
  <si>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</si>
  <si>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</si>
  <si>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</si>
  <si>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</si>
  <si>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</si>
  <si>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</si>
  <si>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</si>
  <si>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</si>
  <si>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</si>
  <si>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</si>
  <si>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</si>
  <si>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</si>
  <si>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</si>
  <si>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</si>
  <si>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</si>
  <si>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</si>
  <si>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</si>
  <si>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</si>
  <si>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</si>
  <si>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</si>
  <si>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</si>
  <si>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</si>
  <si>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</si>
  <si>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</si>
  <si>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</si>
  <si>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</si>
  <si>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</si>
  <si>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</si>
  <si>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</si>
  <si>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</si>
  <si>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</si>
  <si>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</si>
  <si>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</si>
  <si>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</si>
  <si>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</si>
  <si>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</si>
  <si>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</si>
  <si>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</si>
  <si>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</si>
  <si>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</si>
  <si>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</si>
  <si>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</si>
  <si>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</si>
  <si>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</si>
  <si>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</si>
  <si>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</si>
  <si>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</si>
  <si>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</si>
  <si>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</si>
  <si>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</si>
  <si>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</si>
  <si>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</si>
  <si>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</si>
  <si>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</si>
  <si>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</si>
  <si>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</si>
  <si>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</si>
  <si>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</si>
  <si>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</si>
  <si>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</si>
  <si>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</si>
  <si>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</si>
  <si>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Estados Separados de Resultados Integrales</t>
  </si>
  <si>
    <t>Del 1 de enero al 30 de abril de 2026 y 2025</t>
  </si>
  <si>
    <t>2026</t>
  </si>
  <si>
    <t>2025</t>
  </si>
  <si>
    <t>Ricardo Ernesto Mejía Reinoza</t>
  </si>
  <si>
    <t>Saldos al 30 de abril de 2026 y 2025</t>
  </si>
  <si>
    <t>Estados Separados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</si>
</sst>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indent="3"/>
    </xf>
    <xf numFmtId="0" fontId="8" fillId="3" borderId="0" xfId="0" applyFont="1" applyFill="1" applyAlignment="1">
      <alignment horizontal="left"/>
    </xf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0" fontId="9" fillId="0" borderId="0" xfId="0" applyFont="1" applyFill="1"/>
    <xf numFmtId="49" fontId="15" fillId="0" borderId="0" xfId="0" quotePrefix="1" applyNumberFormat="1" applyFont="1" applyFill="1" applyAlignment="1">
      <alignment horizontal="center"/>
    </xf>
    <xf numFmtId="164" fontId="8" fillId="0" borderId="0" xfId="0" applyNumberFormat="1" applyFont="1" applyFill="1"/>
    <xf numFmtId="164" fontId="10" fillId="0" borderId="0" xfId="0" applyNumberFormat="1" applyFont="1"/>
    <xf numFmtId="164" fontId="8" fillId="4" borderId="0" xfId="0" applyNumberFormat="1" applyFont="1" applyFill="1"/>
    <xf numFmtId="164" fontId="11" fillId="2" borderId="0" xfId="0" applyNumberFormat="1" applyFont="1" applyFill="1"/>
    <xf numFmtId="165" fontId="10" fillId="0" borderId="0" xfId="1" applyNumberFormat="1" applyFont="1"/>
    <xf numFmtId="164" fontId="8" fillId="3" borderId="0" xfId="0" applyNumberFormat="1" applyFont="1" applyFill="1"/>
    <xf numFmtId="40" fontId="10" fillId="0" borderId="0" xfId="0" applyNumberFormat="1" applyFont="1"/>
    <xf numFmtId="43" fontId="10" fillId="0" borderId="0" xfId="0" applyNumberFormat="1" applyFont="1" applyFill="1"/>
    <xf numFmtId="0" fontId="10" fillId="0" borderId="0" xfId="0" applyFont="1" applyFill="1"/>
    <xf numFmtId="43" fontId="16" fillId="0" borderId="0" xfId="0" applyNumberFormat="1" applyFont="1" applyFill="1" applyAlignment="1">
      <alignment horizontal="center"/>
    </xf>
    <xf numFmtId="43" fontId="16" fillId="0" borderId="0" xfId="0" applyNumberFormat="1" applyFont="1" applyFill="1"/>
    <xf numFmtId="43" fontId="16" fillId="0" borderId="0" xfId="0" applyNumberFormat="1" applyFont="1" applyFill="1" applyAlignment="1">
      <alignment horizontal="left"/>
    </xf>
    <xf numFmtId="43" fontId="16" fillId="0" borderId="0" xfId="0" applyNumberFormat="1" applyFont="1" applyFill="1" applyAlignme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6" fillId="0" borderId="0" xfId="0" applyNumberFormat="1" applyFont="1" applyFill="1" applyAlignment="1">
      <alignment horizontal="left"/>
    </xf>
    <xf numFmtId="43" fontId="16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25" sqref="C25"/>
    </sheetView>
  </sheetViews>
  <sheetFormatPr defaultColWidth="10.90625" defaultRowHeight="14.5" outlineLevelRow="1" x14ac:dyDescent="0.35"/>
  <cols>
    <col min="1" max="1" width="3.6328125" customWidth="1"/>
    <col min="2" max="2" width="52.1796875" customWidth="1"/>
    <col min="3" max="3" width="16.6328125" customWidth="1"/>
    <col min="4" max="4" width="16.6328125" bestFit="1" customWidth="1"/>
  </cols>
  <sheetData>
    <row r="1" spans="2:4" ht="18" x14ac:dyDescent="0.4">
      <c r="B1" s="1" t="s">
        <v>67</v>
      </c>
    </row>
    <row r="2" spans="2:4" ht="15.5" x14ac:dyDescent="0.35">
      <c r="B2" s="2" t="s">
        <v>74</v>
      </c>
    </row>
    <row r="3" spans="2:4" ht="15.5" x14ac:dyDescent="0.35">
      <c r="B3" s="2" t="s">
        <v>73</v>
      </c>
    </row>
    <row r="4" spans="2:4" x14ac:dyDescent="0.35">
      <c r="B4" s="3" t="s">
        <v>52</v>
      </c>
    </row>
    <row r="5" spans="2:4" x14ac:dyDescent="0.35">
      <c r="B5" s="3"/>
    </row>
    <row r="6" spans="2:4" x14ac:dyDescent="0.35">
      <c r="C6" s="36" t="s">
        <v>70</v>
      </c>
      <c r="D6" s="36" t="s">
        <v>71</v>
      </c>
    </row>
    <row r="7" spans="2:4" x14ac:dyDescent="0.35">
      <c r="B7" s="19" t="s">
        <v>0</v>
      </c>
      <c r="C7" s="28"/>
      <c r="D7" s="28"/>
    </row>
    <row r="8" spans="2:4" x14ac:dyDescent="0.35">
      <c r="B8" s="4" t="s">
        <v>2</v>
      </c>
      <c r="C8" s="12">
        <v>4631.3999999999996</v>
      </c>
      <c r="D8" s="12">
        <v>893.1</v>
      </c>
    </row>
    <row r="9" spans="2:4" x14ac:dyDescent="0.35">
      <c r="B9" s="4" t="s">
        <v>3</v>
      </c>
      <c r="C9" s="12">
        <v>157.80000000000001</v>
      </c>
      <c r="D9" s="12">
        <v>69.599999999999994</v>
      </c>
    </row>
    <row r="10" spans="2:4" x14ac:dyDescent="0.35">
      <c r="B10" s="4" t="s">
        <v>4</v>
      </c>
      <c r="C10" s="12">
        <v>438567.1</v>
      </c>
      <c r="D10" s="12">
        <v>415462.9</v>
      </c>
    </row>
    <row r="11" spans="2:4" x14ac:dyDescent="0.35">
      <c r="B11" s="4" t="s">
        <v>5</v>
      </c>
      <c r="C11" s="12">
        <v>122.6</v>
      </c>
      <c r="D11" s="12">
        <v>106.7</v>
      </c>
    </row>
    <row r="12" spans="2:4" x14ac:dyDescent="0.35">
      <c r="B12" s="6" t="s">
        <v>6</v>
      </c>
      <c r="C12" s="13">
        <f>C8+C9+C10+C11</f>
        <v>443478.89999999997</v>
      </c>
      <c r="D12" s="13">
        <f>D8+D9+D10+D11</f>
        <v>416532.30000000005</v>
      </c>
    </row>
    <row r="13" spans="2:4" x14ac:dyDescent="0.35">
      <c r="B13" s="5"/>
      <c r="C13" s="14"/>
      <c r="D13" s="14"/>
    </row>
    <row r="14" spans="2:4" x14ac:dyDescent="0.35">
      <c r="B14" s="19" t="s">
        <v>1</v>
      </c>
      <c r="C14" s="16"/>
      <c r="D14" s="16"/>
    </row>
    <row r="15" spans="2:4" x14ac:dyDescent="0.35">
      <c r="B15" s="4" t="s">
        <v>7</v>
      </c>
      <c r="C15" s="15">
        <v>38.4</v>
      </c>
      <c r="D15" s="15">
        <v>1.5</v>
      </c>
    </row>
    <row r="16" spans="2:4" hidden="1" x14ac:dyDescent="0.35">
      <c r="B16" s="4" t="s">
        <v>8</v>
      </c>
      <c r="C16" s="15"/>
      <c r="D16" s="15">
        <v>0</v>
      </c>
    </row>
    <row r="17" spans="2:4" hidden="1" x14ac:dyDescent="0.35">
      <c r="B17" s="4" t="s">
        <v>9</v>
      </c>
      <c r="C17" s="15"/>
      <c r="D17" s="15">
        <v>0</v>
      </c>
    </row>
    <row r="18" spans="2:4" x14ac:dyDescent="0.35">
      <c r="B18" s="7" t="s">
        <v>10</v>
      </c>
      <c r="C18" s="13">
        <f>C15+C16+C17</f>
        <v>38.4</v>
      </c>
      <c r="D18" s="13">
        <f>D15+D16+D17</f>
        <v>1.5</v>
      </c>
    </row>
    <row r="19" spans="2:4" x14ac:dyDescent="0.35">
      <c r="B19" s="5"/>
      <c r="C19" s="14"/>
      <c r="D19" s="14"/>
    </row>
    <row r="20" spans="2:4" x14ac:dyDescent="0.35">
      <c r="B20" s="29" t="s">
        <v>11</v>
      </c>
      <c r="C20" s="16"/>
      <c r="D20" s="16"/>
    </row>
    <row r="21" spans="2:4" x14ac:dyDescent="0.35">
      <c r="B21" s="4" t="s">
        <v>12</v>
      </c>
      <c r="C21" s="15">
        <v>211077.6</v>
      </c>
      <c r="D21" s="15">
        <v>211077.6</v>
      </c>
    </row>
    <row r="22" spans="2:4" x14ac:dyDescent="0.35">
      <c r="B22" s="4" t="s">
        <v>13</v>
      </c>
      <c r="C22" s="15">
        <v>107605</v>
      </c>
      <c r="D22" s="15">
        <v>107605</v>
      </c>
    </row>
    <row r="23" spans="2:4" x14ac:dyDescent="0.35">
      <c r="B23" s="4" t="s">
        <v>14</v>
      </c>
      <c r="C23" s="15">
        <f>SUM(C24:C25)</f>
        <v>113162.40000000001</v>
      </c>
      <c r="D23" s="15">
        <f>SUM(D24:D25)</f>
        <v>83443.700000000012</v>
      </c>
    </row>
    <row r="24" spans="2:4" outlineLevel="1" x14ac:dyDescent="0.35">
      <c r="B24" s="8" t="s">
        <v>15</v>
      </c>
      <c r="C24" s="16">
        <v>79556.600000000006</v>
      </c>
      <c r="D24" s="16">
        <v>64123.3</v>
      </c>
    </row>
    <row r="25" spans="2:4" outlineLevel="1" x14ac:dyDescent="0.35">
      <c r="B25" s="8" t="s">
        <v>16</v>
      </c>
      <c r="C25" s="16">
        <v>33605.800000000003</v>
      </c>
      <c r="D25" s="16">
        <v>19320.400000000001</v>
      </c>
    </row>
    <row r="26" spans="2:4" hidden="1" x14ac:dyDescent="0.35">
      <c r="B26" s="4" t="s">
        <v>17</v>
      </c>
      <c r="C26" s="15">
        <v>0</v>
      </c>
      <c r="D26" s="15">
        <v>0</v>
      </c>
    </row>
    <row r="27" spans="2:4" x14ac:dyDescent="0.35">
      <c r="B27" s="4" t="s">
        <v>18</v>
      </c>
      <c r="C27" s="15">
        <f>C28+C29</f>
        <v>477.9</v>
      </c>
      <c r="D27" s="15">
        <f>SUM(D28:D29)</f>
        <v>520.70000000000005</v>
      </c>
    </row>
    <row r="28" spans="2:4" outlineLevel="1" x14ac:dyDescent="0.35">
      <c r="B28" s="8" t="s">
        <v>19</v>
      </c>
      <c r="C28" s="16">
        <v>477.9</v>
      </c>
      <c r="D28" s="16">
        <v>520.70000000000005</v>
      </c>
    </row>
    <row r="29" spans="2:4" outlineLevel="1" x14ac:dyDescent="0.35">
      <c r="B29" s="8" t="s">
        <v>20</v>
      </c>
      <c r="C29" s="16">
        <v>0</v>
      </c>
      <c r="D29" s="16">
        <v>0</v>
      </c>
    </row>
    <row r="30" spans="2:4" x14ac:dyDescent="0.35">
      <c r="B30" s="4" t="s">
        <v>21</v>
      </c>
      <c r="C30" s="15">
        <f>C31</f>
        <v>11117.6</v>
      </c>
      <c r="D30" s="15">
        <f>SUM(D31:D32)</f>
        <v>13883.8</v>
      </c>
    </row>
    <row r="31" spans="2:4" outlineLevel="1" x14ac:dyDescent="0.35">
      <c r="B31" s="8" t="s">
        <v>22</v>
      </c>
      <c r="C31" s="16">
        <v>11117.6</v>
      </c>
      <c r="D31" s="16">
        <v>13883.8</v>
      </c>
    </row>
    <row r="32" spans="2:4" outlineLevel="1" x14ac:dyDescent="0.35">
      <c r="B32" s="8" t="s">
        <v>23</v>
      </c>
      <c r="C32" s="16">
        <v>0</v>
      </c>
      <c r="D32" s="16">
        <v>0</v>
      </c>
    </row>
    <row r="33" spans="2:5" hidden="1" x14ac:dyDescent="0.35">
      <c r="B33" s="4" t="s">
        <v>24</v>
      </c>
      <c r="C33" s="15"/>
      <c r="D33" s="15">
        <v>0</v>
      </c>
    </row>
    <row r="34" spans="2:5" x14ac:dyDescent="0.35">
      <c r="B34" s="9" t="s">
        <v>25</v>
      </c>
      <c r="C34" s="17">
        <f>C21+C22+C23+C26+C27+C30+C33</f>
        <v>443440.5</v>
      </c>
      <c r="D34" s="17">
        <f>D21+D22+D23+D26+D27+D30+D33</f>
        <v>416530.8</v>
      </c>
    </row>
    <row r="35" spans="2:5" s="10" customFormat="1" ht="9" customHeight="1" x14ac:dyDescent="0.35">
      <c r="B35" s="11"/>
      <c r="C35" s="12"/>
      <c r="D35" s="12"/>
    </row>
    <row r="36" spans="2:5" x14ac:dyDescent="0.35">
      <c r="B36" s="6" t="s">
        <v>26</v>
      </c>
      <c r="C36" s="13">
        <f>C18+C34</f>
        <v>443478.9</v>
      </c>
      <c r="D36" s="13">
        <f>D18+D34</f>
        <v>416532.3</v>
      </c>
    </row>
    <row r="37" spans="2:5" x14ac:dyDescent="0.35">
      <c r="C37" s="18">
        <f>C12-C36</f>
        <v>0</v>
      </c>
      <c r="D37" s="18">
        <f>D12-D36</f>
        <v>0</v>
      </c>
    </row>
    <row r="38" spans="2:5" x14ac:dyDescent="0.35">
      <c r="B38" s="30" t="s">
        <v>54</v>
      </c>
      <c r="C38" s="10"/>
      <c r="D38" s="10"/>
      <c r="E38" s="10"/>
    </row>
    <row r="39" spans="2:5" x14ac:dyDescent="0.35">
      <c r="B39" s="10"/>
      <c r="C39" s="10"/>
      <c r="D39" s="10"/>
      <c r="E39" s="10"/>
    </row>
    <row r="40" spans="2:5" x14ac:dyDescent="0.35">
      <c r="B40" s="10"/>
      <c r="C40" s="10"/>
      <c r="D40" s="10"/>
      <c r="E40" s="10"/>
    </row>
    <row r="41" spans="2:5" x14ac:dyDescent="0.35">
      <c r="B41" s="10"/>
      <c r="C41" s="30"/>
      <c r="D41" s="30"/>
      <c r="E41" s="30"/>
    </row>
    <row r="42" spans="2:5" x14ac:dyDescent="0.35">
      <c r="B42" s="30"/>
      <c r="C42" s="30"/>
      <c r="D42" s="30"/>
      <c r="E42" s="30"/>
    </row>
    <row r="43" spans="2:5" ht="15.5" x14ac:dyDescent="0.35">
      <c r="B43" s="50" t="s">
        <v>58</v>
      </c>
      <c r="C43" s="50"/>
      <c r="D43" s="50"/>
      <c r="E43" s="30"/>
    </row>
    <row r="44" spans="2:5" ht="15.5" x14ac:dyDescent="0.35">
      <c r="B44" s="50" t="s">
        <v>57</v>
      </c>
      <c r="C44" s="50"/>
      <c r="D44" s="50"/>
      <c r="E44" s="30"/>
    </row>
    <row r="45" spans="2:5" ht="15.5" x14ac:dyDescent="0.35">
      <c r="B45" s="32"/>
      <c r="C45" s="32"/>
      <c r="D45" s="32"/>
      <c r="E45" s="30"/>
    </row>
    <row r="46" spans="2:5" ht="15.5" x14ac:dyDescent="0.35">
      <c r="B46" s="32"/>
      <c r="C46" s="32"/>
      <c r="D46" s="32"/>
      <c r="E46" s="30"/>
    </row>
    <row r="47" spans="2:5" ht="15.5" x14ac:dyDescent="0.35">
      <c r="B47" s="33"/>
      <c r="C47" s="34"/>
      <c r="D47" s="34"/>
      <c r="E47" s="31"/>
    </row>
    <row r="48" spans="2:5" ht="15.5" x14ac:dyDescent="0.35">
      <c r="B48" s="33"/>
      <c r="C48" s="34"/>
      <c r="D48" s="34"/>
      <c r="E48" s="31"/>
    </row>
    <row r="49" spans="2:5" ht="15.5" x14ac:dyDescent="0.35">
      <c r="B49" s="51" t="s">
        <v>56</v>
      </c>
      <c r="C49" s="51"/>
      <c r="D49" s="51"/>
      <c r="E49" s="30"/>
    </row>
    <row r="50" spans="2:5" ht="15.5" x14ac:dyDescent="0.35">
      <c r="B50" s="51" t="s">
        <v>55</v>
      </c>
      <c r="C50" s="51"/>
      <c r="D50" s="51"/>
      <c r="E50" s="30"/>
    </row>
    <row r="51" spans="2:5" x14ac:dyDescent="0.35">
      <c r="B51" s="30"/>
      <c r="C51" s="30"/>
      <c r="D51" s="30"/>
      <c r="E51" s="30"/>
    </row>
    <row r="52" spans="2:5" x14ac:dyDescent="0.35">
      <c r="B52" s="30"/>
      <c r="C52" s="30"/>
      <c r="D52" s="30"/>
      <c r="E52" s="30"/>
    </row>
    <row r="53" spans="2:5" x14ac:dyDescent="0.35">
      <c r="E53" s="31"/>
    </row>
    <row r="54" spans="2:5" x14ac:dyDescent="0.35">
      <c r="E54" s="31"/>
    </row>
    <row r="55" spans="2:5" x14ac:dyDescent="0.35">
      <c r="B55" s="10"/>
      <c r="C55" s="10"/>
      <c r="D55" s="10"/>
      <c r="E55" s="10"/>
    </row>
    <row r="56" spans="2:5" x14ac:dyDescent="0.35">
      <c r="B56" s="10"/>
      <c r="C56" s="10"/>
      <c r="D56" s="10"/>
      <c r="E56" s="10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7"/>
  <sheetViews>
    <sheetView showGridLines="0" tabSelected="1" view="pageBreakPreview" zoomScale="60" zoomScaleNormal="85" workbookViewId="0">
      <pane xSplit="2" ySplit="5" topLeftCell="C6" activePane="bottomRight" state="frozen"/>
      <selection activeCell="H1" sqref="H1"/>
      <selection pane="topRight" activeCell="J1" sqref="J1"/>
      <selection pane="bottomLeft" activeCell="H5" sqref="H5"/>
      <selection pane="bottomRight" activeCell="C47" sqref="C47"/>
    </sheetView>
  </sheetViews>
  <sheetFormatPr defaultColWidth="10.90625" defaultRowHeight="14" x14ac:dyDescent="0.3"/>
  <cols>
    <col min="1" max="1" width="3.81640625" style="5" customWidth="1"/>
    <col min="2" max="2" width="83.1796875" style="5" customWidth="1"/>
    <col min="3" max="4" width="11.81640625" style="5" customWidth="1"/>
    <col min="5" max="16384" width="10.90625" style="5"/>
  </cols>
  <sheetData>
    <row r="1" spans="2:4" ht="18" x14ac:dyDescent="0.4">
      <c r="B1" s="1" t="s">
        <v>67</v>
      </c>
    </row>
    <row r="2" spans="2:4" ht="15.5" x14ac:dyDescent="0.35">
      <c r="B2" s="2" t="s">
        <v>68</v>
      </c>
    </row>
    <row r="3" spans="2:4" ht="15.5" x14ac:dyDescent="0.35">
      <c r="B3" s="2" t="s">
        <v>69</v>
      </c>
    </row>
    <row r="4" spans="2:4" x14ac:dyDescent="0.3">
      <c r="B4" s="3" t="s">
        <v>53</v>
      </c>
    </row>
    <row r="5" spans="2:4" x14ac:dyDescent="0.3">
      <c r="C5" s="36" t="s">
        <v>70</v>
      </c>
      <c r="D5" s="36" t="s">
        <v>71</v>
      </c>
    </row>
    <row r="6" spans="2:4" x14ac:dyDescent="0.3">
      <c r="B6" s="35"/>
      <c r="C6" s="37"/>
      <c r="D6" s="37"/>
    </row>
    <row r="7" spans="2:4" x14ac:dyDescent="0.3">
      <c r="B7" s="20" t="s">
        <v>63</v>
      </c>
      <c r="C7" s="38">
        <v>45.2</v>
      </c>
      <c r="D7" s="38">
        <v>13.1</v>
      </c>
    </row>
    <row r="8" spans="2:4" x14ac:dyDescent="0.3">
      <c r="B8" s="20" t="s">
        <v>62</v>
      </c>
      <c r="C8" s="38">
        <v>-1.9</v>
      </c>
      <c r="D8" s="38">
        <v>-1.3</v>
      </c>
    </row>
    <row r="9" spans="2:4" x14ac:dyDescent="0.3">
      <c r="C9" s="38"/>
      <c r="D9" s="38"/>
    </row>
    <row r="10" spans="2:4" x14ac:dyDescent="0.3">
      <c r="B10" s="19" t="s">
        <v>66</v>
      </c>
      <c r="C10" s="39">
        <f>C7+C8</f>
        <v>43.300000000000004</v>
      </c>
      <c r="D10" s="39">
        <f>D7+D8</f>
        <v>11.799999999999999</v>
      </c>
    </row>
    <row r="11" spans="2:4" x14ac:dyDescent="0.3">
      <c r="C11" s="38"/>
      <c r="D11" s="38"/>
    </row>
    <row r="12" spans="2:4" x14ac:dyDescent="0.3">
      <c r="B12" s="20" t="s">
        <v>61</v>
      </c>
      <c r="C12" s="38">
        <v>36063.800000000003</v>
      </c>
      <c r="D12" s="38">
        <v>21132.2</v>
      </c>
    </row>
    <row r="13" spans="2:4" x14ac:dyDescent="0.3">
      <c r="B13" s="6" t="s">
        <v>27</v>
      </c>
      <c r="C13" s="40">
        <f>C10+C12</f>
        <v>36107.100000000006</v>
      </c>
      <c r="D13" s="40">
        <f>D10+D12</f>
        <v>21144</v>
      </c>
    </row>
    <row r="14" spans="2:4" x14ac:dyDescent="0.3">
      <c r="C14" s="38"/>
      <c r="D14" s="38"/>
    </row>
    <row r="15" spans="2:4" x14ac:dyDescent="0.3">
      <c r="B15" s="19" t="s">
        <v>28</v>
      </c>
      <c r="C15" s="39">
        <f>SUM(C16:C16)</f>
        <v>-101.3</v>
      </c>
      <c r="D15" s="39">
        <f>SUM(D16:D16)</f>
        <v>-96.9</v>
      </c>
    </row>
    <row r="16" spans="2:4" x14ac:dyDescent="0.3">
      <c r="B16" s="20" t="s">
        <v>29</v>
      </c>
      <c r="C16" s="41">
        <f>-101.3</f>
        <v>-101.3</v>
      </c>
      <c r="D16" s="41">
        <v>-96.9</v>
      </c>
    </row>
    <row r="17" spans="2:4" x14ac:dyDescent="0.3">
      <c r="C17" s="38"/>
      <c r="D17" s="38"/>
    </row>
    <row r="18" spans="2:4" x14ac:dyDescent="0.3">
      <c r="B18" s="7" t="s">
        <v>64</v>
      </c>
      <c r="C18" s="40">
        <f>C13+C15</f>
        <v>36005.800000000003</v>
      </c>
      <c r="D18" s="40">
        <f>D13+D15</f>
        <v>21047.1</v>
      </c>
    </row>
    <row r="19" spans="2:4" x14ac:dyDescent="0.3">
      <c r="B19" s="21" t="s">
        <v>30</v>
      </c>
      <c r="C19" s="39">
        <v>-2400</v>
      </c>
      <c r="D19" s="39">
        <v>-1726.7</v>
      </c>
    </row>
    <row r="20" spans="2:4" x14ac:dyDescent="0.3">
      <c r="B20" s="27" t="s">
        <v>65</v>
      </c>
      <c r="C20" s="42">
        <f>SUM(C18:C19)</f>
        <v>33605.800000000003</v>
      </c>
      <c r="D20" s="42">
        <f>SUM(D18:D19)</f>
        <v>19320.399999999998</v>
      </c>
    </row>
    <row r="21" spans="2:4" x14ac:dyDescent="0.3">
      <c r="C21" s="38"/>
      <c r="D21" s="38"/>
    </row>
    <row r="22" spans="2:4" x14ac:dyDescent="0.3">
      <c r="B22" s="22" t="s">
        <v>31</v>
      </c>
      <c r="C22" s="40">
        <f>C23+C31</f>
        <v>0</v>
      </c>
      <c r="D22" s="40">
        <f>D23+D31</f>
        <v>0</v>
      </c>
    </row>
    <row r="23" spans="2:4" x14ac:dyDescent="0.3">
      <c r="B23" s="23" t="s">
        <v>32</v>
      </c>
      <c r="C23" s="39">
        <f>SUM(C24:C29)</f>
        <v>0</v>
      </c>
      <c r="D23" s="39">
        <f>SUM(D24:D29)</f>
        <v>0</v>
      </c>
    </row>
    <row r="24" spans="2:4" hidden="1" x14ac:dyDescent="0.3">
      <c r="B24" s="24" t="s">
        <v>33</v>
      </c>
      <c r="C24" s="38"/>
      <c r="D24" s="38">
        <v>0</v>
      </c>
    </row>
    <row r="25" spans="2:4" hidden="1" x14ac:dyDescent="0.3">
      <c r="B25" s="24" t="s">
        <v>34</v>
      </c>
      <c r="C25" s="38"/>
      <c r="D25" s="38">
        <v>0</v>
      </c>
    </row>
    <row r="26" spans="2:4" hidden="1" x14ac:dyDescent="0.3">
      <c r="B26" s="24" t="s">
        <v>35</v>
      </c>
      <c r="C26" s="38"/>
      <c r="D26" s="38">
        <v>0</v>
      </c>
    </row>
    <row r="27" spans="2:4" hidden="1" x14ac:dyDescent="0.3">
      <c r="B27" s="24" t="s">
        <v>36</v>
      </c>
      <c r="C27" s="38"/>
      <c r="D27" s="38">
        <v>0</v>
      </c>
    </row>
    <row r="28" spans="2:4" hidden="1" x14ac:dyDescent="0.3">
      <c r="B28" s="24" t="s">
        <v>37</v>
      </c>
      <c r="C28" s="38"/>
      <c r="D28" s="38">
        <v>0</v>
      </c>
    </row>
    <row r="29" spans="2:4" hidden="1" x14ac:dyDescent="0.3">
      <c r="B29" s="24" t="s">
        <v>38</v>
      </c>
      <c r="C29" s="38"/>
      <c r="D29" s="38">
        <v>0</v>
      </c>
    </row>
    <row r="30" spans="2:4" x14ac:dyDescent="0.3">
      <c r="C30" s="38"/>
      <c r="D30" s="38"/>
    </row>
    <row r="31" spans="2:4" x14ac:dyDescent="0.3">
      <c r="B31" s="23" t="s">
        <v>39</v>
      </c>
      <c r="C31" s="39">
        <f>SUM(C32:C40)</f>
        <v>0</v>
      </c>
      <c r="D31" s="39">
        <f>SUM(D32:D40)</f>
        <v>0</v>
      </c>
    </row>
    <row r="32" spans="2:4" hidden="1" x14ac:dyDescent="0.3">
      <c r="B32" s="24" t="s">
        <v>40</v>
      </c>
      <c r="C32" s="38"/>
      <c r="D32" s="38">
        <v>0</v>
      </c>
    </row>
    <row r="33" spans="2:5" hidden="1" x14ac:dyDescent="0.3">
      <c r="B33" s="24" t="s">
        <v>41</v>
      </c>
      <c r="C33" s="38"/>
      <c r="D33" s="38">
        <v>0</v>
      </c>
    </row>
    <row r="34" spans="2:5" hidden="1" x14ac:dyDescent="0.3">
      <c r="B34" s="24" t="s">
        <v>42</v>
      </c>
      <c r="C34" s="38"/>
      <c r="D34" s="38">
        <v>0</v>
      </c>
    </row>
    <row r="35" spans="2:5" hidden="1" x14ac:dyDescent="0.3">
      <c r="B35" s="24" t="s">
        <v>35</v>
      </c>
      <c r="C35" s="38"/>
      <c r="D35" s="38">
        <v>0</v>
      </c>
    </row>
    <row r="36" spans="2:5" hidden="1" x14ac:dyDescent="0.3">
      <c r="B36" s="24" t="s">
        <v>43</v>
      </c>
      <c r="C36" s="38"/>
      <c r="D36" s="38">
        <v>0</v>
      </c>
    </row>
    <row r="37" spans="2:5" hidden="1" x14ac:dyDescent="0.3">
      <c r="B37" s="24" t="s">
        <v>36</v>
      </c>
      <c r="C37" s="38"/>
      <c r="D37" s="38">
        <v>0</v>
      </c>
    </row>
    <row r="38" spans="2:5" hidden="1" x14ac:dyDescent="0.3">
      <c r="B38" s="24" t="s">
        <v>44</v>
      </c>
      <c r="C38" s="38"/>
      <c r="D38" s="38">
        <v>0</v>
      </c>
    </row>
    <row r="39" spans="2:5" hidden="1" x14ac:dyDescent="0.3">
      <c r="B39" s="24" t="s">
        <v>45</v>
      </c>
      <c r="C39" s="38"/>
      <c r="D39" s="38">
        <v>0</v>
      </c>
    </row>
    <row r="40" spans="2:5" hidden="1" x14ac:dyDescent="0.3">
      <c r="B40" s="24" t="s">
        <v>46</v>
      </c>
      <c r="C40" s="38"/>
      <c r="D40" s="38">
        <v>0</v>
      </c>
    </row>
    <row r="41" spans="2:5" x14ac:dyDescent="0.3">
      <c r="C41" s="38"/>
      <c r="D41" s="38"/>
    </row>
    <row r="42" spans="2:5" x14ac:dyDescent="0.3">
      <c r="B42" s="27" t="s">
        <v>47</v>
      </c>
      <c r="C42" s="42">
        <f>C20+C22</f>
        <v>33605.800000000003</v>
      </c>
      <c r="D42" s="42">
        <f>D20+D22</f>
        <v>19320.399999999998</v>
      </c>
      <c r="E42" s="38"/>
    </row>
    <row r="43" spans="2:5" x14ac:dyDescent="0.3">
      <c r="C43" s="43"/>
      <c r="D43" s="43"/>
    </row>
    <row r="44" spans="2:5" ht="28" x14ac:dyDescent="0.3">
      <c r="B44" s="25" t="s">
        <v>48</v>
      </c>
      <c r="C44" s="43"/>
      <c r="D44" s="43"/>
    </row>
    <row r="45" spans="2:5" x14ac:dyDescent="0.3">
      <c r="B45" s="26" t="s">
        <v>49</v>
      </c>
      <c r="C45" s="43">
        <v>0.16</v>
      </c>
      <c r="D45" s="43">
        <v>0.09</v>
      </c>
    </row>
    <row r="46" spans="2:5" x14ac:dyDescent="0.3">
      <c r="B46" s="26" t="s">
        <v>50</v>
      </c>
      <c r="C46" s="43">
        <v>0.16</v>
      </c>
      <c r="D46" s="43">
        <v>0.09</v>
      </c>
    </row>
    <row r="47" spans="2:5" x14ac:dyDescent="0.3">
      <c r="C47" s="43"/>
      <c r="D47" s="43"/>
    </row>
    <row r="48" spans="2:5" ht="28" x14ac:dyDescent="0.3">
      <c r="B48" s="25" t="s">
        <v>51</v>
      </c>
      <c r="C48" s="43"/>
      <c r="D48" s="43"/>
    </row>
    <row r="49" spans="2:4" x14ac:dyDescent="0.3">
      <c r="B49" s="26" t="s">
        <v>49</v>
      </c>
      <c r="C49" s="43">
        <v>0</v>
      </c>
      <c r="D49" s="43">
        <v>0</v>
      </c>
    </row>
    <row r="50" spans="2:4" x14ac:dyDescent="0.3">
      <c r="B50" s="26" t="s">
        <v>50</v>
      </c>
      <c r="C50" s="43">
        <v>0</v>
      </c>
      <c r="D50" s="43">
        <v>0</v>
      </c>
    </row>
    <row r="51" spans="2:4" x14ac:dyDescent="0.3">
      <c r="B51" s="44" t="s">
        <v>54</v>
      </c>
      <c r="C51" s="45"/>
      <c r="D51" s="45"/>
    </row>
    <row r="52" spans="2:4" x14ac:dyDescent="0.3">
      <c r="B52" s="45"/>
      <c r="C52" s="45"/>
      <c r="D52" s="45"/>
    </row>
    <row r="53" spans="2:4" x14ac:dyDescent="0.3">
      <c r="B53" s="45"/>
      <c r="C53" s="45"/>
      <c r="D53" s="45"/>
    </row>
    <row r="54" spans="2:4" x14ac:dyDescent="0.3">
      <c r="B54" s="45"/>
      <c r="C54" s="45"/>
      <c r="D54" s="45"/>
    </row>
    <row r="55" spans="2:4" x14ac:dyDescent="0.3">
      <c r="B55" s="45"/>
      <c r="C55" s="45"/>
      <c r="D55" s="45"/>
    </row>
    <row r="56" spans="2:4" x14ac:dyDescent="0.3">
      <c r="B56" s="45"/>
      <c r="C56" s="44"/>
      <c r="D56" s="44"/>
    </row>
    <row r="57" spans="2:4" x14ac:dyDescent="0.3">
      <c r="B57" s="44"/>
      <c r="C57" s="44"/>
      <c r="D57" s="44"/>
    </row>
    <row r="58" spans="2:4" ht="15.5" x14ac:dyDescent="0.35">
      <c r="B58" s="52" t="s">
        <v>59</v>
      </c>
      <c r="C58" s="52"/>
      <c r="D58" s="52"/>
    </row>
    <row r="59" spans="2:4" ht="15.5" x14ac:dyDescent="0.35">
      <c r="B59" s="52" t="s">
        <v>60</v>
      </c>
      <c r="C59" s="52"/>
      <c r="D59" s="52"/>
    </row>
    <row r="60" spans="2:4" ht="15.5" x14ac:dyDescent="0.35">
      <c r="B60" s="46"/>
      <c r="C60" s="46"/>
      <c r="D60" s="46"/>
    </row>
    <row r="61" spans="2:4" ht="15.5" x14ac:dyDescent="0.35">
      <c r="B61" s="46"/>
      <c r="C61" s="46"/>
      <c r="D61" s="46"/>
    </row>
    <row r="62" spans="2:4" ht="15.5" x14ac:dyDescent="0.35">
      <c r="B62" s="47"/>
      <c r="C62" s="47"/>
      <c r="D62" s="47"/>
    </row>
    <row r="63" spans="2:4" ht="15.5" x14ac:dyDescent="0.35">
      <c r="B63" s="47"/>
      <c r="C63" s="47"/>
      <c r="D63" s="47"/>
    </row>
    <row r="64" spans="2:4" ht="15.5" x14ac:dyDescent="0.35">
      <c r="B64" s="48"/>
      <c r="C64" s="49"/>
      <c r="D64" s="49"/>
    </row>
    <row r="65" spans="2:4" ht="15.5" x14ac:dyDescent="0.35">
      <c r="B65" s="48"/>
      <c r="C65" s="49"/>
      <c r="D65" s="49"/>
    </row>
    <row r="66" spans="2:4" ht="15.5" x14ac:dyDescent="0.35">
      <c r="B66" s="53" t="s">
        <v>72</v>
      </c>
      <c r="C66" s="53"/>
      <c r="D66" s="53"/>
    </row>
    <row r="67" spans="2:4" ht="15.5" x14ac:dyDescent="0.35">
      <c r="B67" s="53" t="s">
        <v>55</v>
      </c>
      <c r="C67" s="53"/>
      <c r="D67" s="53"/>
    </row>
  </sheetData>
  <mergeCells count="4">
    <mergeCell ref="B58:D58"/>
    <mergeCell ref="B59:D59"/>
    <mergeCell ref="B66:D66"/>
    <mergeCell ref="B67:D67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2026-05-08T17:21:06Z</dcterms:modified>
</cp:coreProperties>
</file>