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iranda\Downloads\"/>
    </mc:Choice>
  </mc:AlternateContent>
  <xr:revisionPtr revIDLastSave="0" documentId="8_{D90FA762-986E-4DC6-AAF6-1C12FD2DF377}" xr6:coauthVersionLast="47" xr6:coauthVersionMax="47" xr10:uidLastSave="{00000000-0000-0000-0000-000000000000}"/>
  <bookViews>
    <workbookView xWindow="-120" yWindow="-120" windowWidth="29040" windowHeight="15720" activeTab="1" xr2:uid="{0E654C28-50E3-4EB9-B353-1478711AC23C}"/>
  </bookViews>
  <sheets>
    <sheet name="ER-2026 ACUM" sheetId="2" r:id="rId1"/>
    <sheet name="BGMILES" sheetId="1" r:id="rId2"/>
  </sheets>
  <externalReferences>
    <externalReference r:id="rId3"/>
  </externalReferences>
  <definedNames>
    <definedName name="_xlnm.Print_Area" localSheetId="1">BGMILES!$A$1:$F$51</definedName>
    <definedName name="ER_ACUMULADO">#REF!</definedName>
    <definedName name="er_acumulado2">#REF!</definedName>
    <definedName name="ERACUMULADO">#REF!</definedName>
    <definedName name="ERACUMULADO2">#REF!</definedName>
    <definedName name="INDICADORES">#REF!</definedName>
    <definedName name="INDICADORES_ACUMUL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2" l="1"/>
  <c r="D13" i="2" l="1"/>
  <c r="D14" i="2" s="1"/>
  <c r="D20" i="2" s="1"/>
  <c r="D23" i="2" s="1"/>
  <c r="F13" i="2" l="1"/>
  <c r="F6" i="2"/>
  <c r="F14" i="2" l="1"/>
  <c r="F20" i="2" l="1"/>
  <c r="F23" i="2" l="1"/>
</calcChain>
</file>

<file path=xl/sharedStrings.xml><?xml version="1.0" encoding="utf-8"?>
<sst xmlns="http://schemas.openxmlformats.org/spreadsheetml/2006/main" count="58" uniqueCount="58">
  <si>
    <t>CENTRAL DE DEPOSITO DE VALORES, S.A. DE C.V.</t>
  </si>
  <si>
    <t xml:space="preserve">BALANCE GENERAL AL </t>
  </si>
  <si>
    <t>ACTIVO</t>
  </si>
  <si>
    <t>CIRCULANTE</t>
  </si>
  <si>
    <t xml:space="preserve">Bancos y financieras </t>
  </si>
  <si>
    <t>Disponible Restringido</t>
  </si>
  <si>
    <t>Rendimientos por cobrar</t>
  </si>
  <si>
    <t>Inversiones temporales</t>
  </si>
  <si>
    <t>Impuestos</t>
  </si>
  <si>
    <t>Cuentas y documentos por cobrar a clientes</t>
  </si>
  <si>
    <t>Gastos pagados por anticipado</t>
  </si>
  <si>
    <t>Cuentas y documentos por cobrar relacionados</t>
  </si>
  <si>
    <t>Activos intangibles</t>
  </si>
  <si>
    <t>ACTIVOS A LARGO PLAZO</t>
  </si>
  <si>
    <t>Inmuebles</t>
  </si>
  <si>
    <t>Muebles (neto)</t>
  </si>
  <si>
    <t>Cuentas por cobrar a largo plazo</t>
  </si>
  <si>
    <t>Obras de Construccion en proceso</t>
  </si>
  <si>
    <t>Cuentas por pagar</t>
  </si>
  <si>
    <t>TOTAL DEL ACTIVO</t>
  </si>
  <si>
    <t>Dividendos por pagar</t>
  </si>
  <si>
    <t>PASIVO</t>
  </si>
  <si>
    <t>CIRCULANTES</t>
  </si>
  <si>
    <t>Prestamos y Sobregiros</t>
  </si>
  <si>
    <t>Obligaciones por custodia y admón</t>
  </si>
  <si>
    <t>Resultados acumulados</t>
  </si>
  <si>
    <t>Cuentas por pagar relacionadas</t>
  </si>
  <si>
    <t>Impuestos por pagar propios</t>
  </si>
  <si>
    <t>OTROS PASIVOS Y PROVISIONES</t>
  </si>
  <si>
    <t>Estimación para obligaciones laborales</t>
  </si>
  <si>
    <t>PATRIMONIO</t>
  </si>
  <si>
    <t>CAPITAL</t>
  </si>
  <si>
    <t>Capital social</t>
  </si>
  <si>
    <t>RESERVAS DE CAPITAL</t>
  </si>
  <si>
    <t>Reserva legal</t>
  </si>
  <si>
    <t>Reserva voluntaria de liquidez</t>
  </si>
  <si>
    <t>REVALUCIONES</t>
  </si>
  <si>
    <t>Revaluacion de Inversiones</t>
  </si>
  <si>
    <t>RESULTADOS</t>
  </si>
  <si>
    <t>Resultados del período</t>
  </si>
  <si>
    <t>TOTAL PASIVO Y PATRIMONIO</t>
  </si>
  <si>
    <t>Provisión del ISR</t>
  </si>
  <si>
    <t>Ingresos operativos</t>
  </si>
  <si>
    <t>Comisiones</t>
  </si>
  <si>
    <t>Otros ingresos operativos</t>
  </si>
  <si>
    <t>Gastos operativos</t>
  </si>
  <si>
    <t>Custodia</t>
  </si>
  <si>
    <t>Personal</t>
  </si>
  <si>
    <t>Tecnologia</t>
  </si>
  <si>
    <t>Generales y servicios</t>
  </si>
  <si>
    <t>Depreciación</t>
  </si>
  <si>
    <t>Utilidad operativa</t>
  </si>
  <si>
    <t>Ingresos financieros</t>
  </si>
  <si>
    <t>Ingresos extraordinarios</t>
  </si>
  <si>
    <t>Gastos financieros</t>
  </si>
  <si>
    <t>UAI</t>
  </si>
  <si>
    <t>U-NETA</t>
  </si>
  <si>
    <t>(Expresados en 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</si>
</sst>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&quot;$&quot;* #,##0.00_);_(&quot;$&quot;* \(#,##0.00\);_(&quot;$&quot;* &quot;-&quot;??_);_(@_)"/>
    <numFmt numFmtId="167" formatCode="d\ &quot;de&quot;\ mmmm\ &quot;de&quot;\ yyyy"/>
    <numFmt numFmtId="168" formatCode="_(* #,##0.00_);_(* \(#,##0.00\);_(* &quot;-&quot;??_);_(@_)"/>
    <numFmt numFmtId="169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2"/>
      <name val="Humanst521 BT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6"/>
      <color theme="0"/>
      <name val="Arial"/>
      <family val="2"/>
    </font>
    <font>
      <b/>
      <sz val="12"/>
      <color theme="3" tint="0.249977111117893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  <font>
      <b/>
      <sz val="11"/>
      <color theme="1" tint="0.249977111117893"/>
      <name val="Aptos Narrow"/>
      <family val="2"/>
      <scheme val="minor"/>
    </font>
    <font>
      <sz val="12"/>
      <color theme="1" tint="0.249977111117893"/>
      <name val="Aptos Narrow"/>
      <family val="2"/>
      <scheme val="minor"/>
    </font>
    <font>
      <b/>
      <sz val="12"/>
      <color theme="1" tint="0.249977111117893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2" tint="-0.24994659260841701"/>
      </bottom>
      <diagonal/>
    </border>
    <border>
      <left/>
      <right/>
      <top style="thin">
        <color rgb="FF002060"/>
      </top>
      <bottom/>
      <diagonal/>
    </border>
    <border>
      <left/>
      <right/>
      <top/>
      <bottom style="thick">
        <color theme="3" tint="0.39994506668294322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ck">
        <color theme="3" tint="0.39994506668294322"/>
      </bottom>
      <diagonal/>
    </border>
  </borders>
  <cellStyleXfs count="12">
    <xf numFmtId="0" fontId="0" fillId="0" borderId="0"/>
    <xf numFmtId="0" fontId="2" fillId="0" borderId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1" fillId="0" borderId="0"/>
    <xf numFmtId="168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9" fontId="5" fillId="0" borderId="0" xfId="2" applyFont="1"/>
    <xf numFmtId="9" fontId="6" fillId="0" borderId="0" xfId="2" applyFont="1"/>
    <xf numFmtId="0" fontId="8" fillId="0" borderId="0" xfId="1" applyFont="1" applyAlignment="1">
      <alignment horizontal="left"/>
    </xf>
    <xf numFmtId="0" fontId="9" fillId="0" borderId="0" xfId="1" applyFont="1"/>
    <xf numFmtId="166" fontId="9" fillId="0" borderId="0" xfId="3" applyFont="1" applyFill="1"/>
    <xf numFmtId="9" fontId="5" fillId="0" borderId="0" xfId="2" applyFont="1" applyFill="1"/>
    <xf numFmtId="9" fontId="10" fillId="0" borderId="0" xfId="2" quotePrefix="1" applyFont="1" applyAlignment="1">
      <alignment horizontal="left"/>
    </xf>
    <xf numFmtId="0" fontId="6" fillId="0" borderId="0" xfId="4" applyFont="1" applyAlignment="1">
      <alignment horizontal="left"/>
    </xf>
    <xf numFmtId="0" fontId="11" fillId="0" borderId="0" xfId="1" applyFont="1"/>
    <xf numFmtId="0" fontId="3" fillId="2" borderId="0" xfId="1" applyFont="1" applyFill="1"/>
    <xf numFmtId="167" fontId="13" fillId="2" borderId="0" xfId="1" applyNumberFormat="1" applyFont="1" applyFill="1" applyAlignment="1">
      <alignment horizontal="left"/>
    </xf>
    <xf numFmtId="167" fontId="14" fillId="0" borderId="0" xfId="0" applyNumberFormat="1" applyFont="1"/>
    <xf numFmtId="0" fontId="12" fillId="3" borderId="0" xfId="5" applyFont="1" applyFill="1" applyAlignment="1">
      <alignment horizontal="center"/>
    </xf>
    <xf numFmtId="9" fontId="15" fillId="2" borderId="0" xfId="2" applyFont="1" applyFill="1"/>
    <xf numFmtId="0" fontId="12" fillId="4" borderId="0" xfId="5" applyFont="1" applyFill="1" applyAlignment="1">
      <alignment horizontal="center"/>
    </xf>
    <xf numFmtId="9" fontId="16" fillId="2" borderId="0" xfId="2" applyFont="1" applyFill="1"/>
    <xf numFmtId="166" fontId="17" fillId="2" borderId="0" xfId="3" applyFont="1" applyFill="1"/>
    <xf numFmtId="0" fontId="17" fillId="2" borderId="1" xfId="1" applyFont="1" applyFill="1" applyBorder="1"/>
    <xf numFmtId="17" fontId="13" fillId="2" borderId="1" xfId="6" applyNumberFormat="1" applyFont="1" applyFill="1" applyBorder="1" applyAlignment="1">
      <alignment horizontal="center"/>
    </xf>
    <xf numFmtId="9" fontId="16" fillId="2" borderId="1" xfId="2" applyFont="1" applyFill="1" applyBorder="1" applyAlignment="1">
      <alignment horizontal="center"/>
    </xf>
    <xf numFmtId="17" fontId="18" fillId="2" borderId="1" xfId="6" applyNumberFormat="1" applyFont="1" applyFill="1" applyBorder="1" applyAlignment="1">
      <alignment horizontal="center"/>
    </xf>
    <xf numFmtId="0" fontId="17" fillId="2" borderId="0" xfId="1" applyFont="1" applyFill="1"/>
    <xf numFmtId="17" fontId="18" fillId="2" borderId="0" xfId="6" applyNumberFormat="1" applyFont="1" applyFill="1" applyBorder="1" applyAlignment="1">
      <alignment horizontal="center"/>
    </xf>
    <xf numFmtId="9" fontId="16" fillId="2" borderId="0" xfId="2" applyFont="1" applyFill="1" applyBorder="1" applyAlignment="1">
      <alignment horizontal="center"/>
    </xf>
    <xf numFmtId="0" fontId="19" fillId="2" borderId="0" xfId="1" applyFont="1" applyFill="1"/>
    <xf numFmtId="0" fontId="9" fillId="2" borderId="0" xfId="1" applyFont="1" applyFill="1"/>
    <xf numFmtId="166" fontId="9" fillId="2" borderId="0" xfId="3" applyFont="1" applyFill="1" applyBorder="1"/>
    <xf numFmtId="9" fontId="5" fillId="2" borderId="0" xfId="2" applyFont="1" applyFill="1"/>
    <xf numFmtId="166" fontId="9" fillId="2" borderId="0" xfId="3" applyFont="1" applyFill="1"/>
    <xf numFmtId="9" fontId="6" fillId="2" borderId="0" xfId="2" applyFont="1" applyFill="1"/>
    <xf numFmtId="169" fontId="19" fillId="2" borderId="0" xfId="6" applyNumberFormat="1" applyFont="1" applyFill="1" applyBorder="1"/>
    <xf numFmtId="9" fontId="7" fillId="2" borderId="0" xfId="2" applyFont="1" applyFill="1"/>
    <xf numFmtId="169" fontId="19" fillId="2" borderId="0" xfId="6" applyNumberFormat="1" applyFont="1" applyFill="1"/>
    <xf numFmtId="9" fontId="20" fillId="2" borderId="0" xfId="2" applyFont="1" applyFill="1"/>
    <xf numFmtId="169" fontId="3" fillId="2" borderId="0" xfId="1" applyNumberFormat="1" applyFont="1" applyFill="1"/>
    <xf numFmtId="0" fontId="9" fillId="2" borderId="0" xfId="1" quotePrefix="1" applyFont="1" applyFill="1" applyAlignment="1">
      <alignment horizontal="left"/>
    </xf>
    <xf numFmtId="169" fontId="9" fillId="2" borderId="0" xfId="6" applyNumberFormat="1" applyFont="1" applyFill="1" applyBorder="1"/>
    <xf numFmtId="169" fontId="9" fillId="2" borderId="0" xfId="6" applyNumberFormat="1" applyFont="1" applyFill="1"/>
    <xf numFmtId="0" fontId="9" fillId="2" borderId="0" xfId="1" applyFont="1" applyFill="1" applyAlignment="1">
      <alignment horizontal="left"/>
    </xf>
    <xf numFmtId="3" fontId="9" fillId="2" borderId="0" xfId="6" applyNumberFormat="1" applyFont="1" applyFill="1"/>
    <xf numFmtId="169" fontId="3" fillId="0" borderId="0" xfId="1" applyNumberFormat="1" applyFont="1"/>
    <xf numFmtId="3" fontId="9" fillId="0" borderId="0" xfId="6" applyNumberFormat="1" applyFont="1" applyFill="1"/>
    <xf numFmtId="169" fontId="9" fillId="2" borderId="2" xfId="6" applyNumberFormat="1" applyFont="1" applyFill="1" applyBorder="1"/>
    <xf numFmtId="9" fontId="7" fillId="2" borderId="2" xfId="2" applyFont="1" applyFill="1" applyBorder="1"/>
    <xf numFmtId="3" fontId="9" fillId="2" borderId="2" xfId="6" applyNumberFormat="1" applyFont="1" applyFill="1" applyBorder="1"/>
    <xf numFmtId="9" fontId="20" fillId="2" borderId="2" xfId="2" applyFont="1" applyFill="1" applyBorder="1"/>
    <xf numFmtId="9" fontId="7" fillId="2" borderId="0" xfId="2" applyFont="1" applyFill="1" applyBorder="1"/>
    <xf numFmtId="9" fontId="20" fillId="2" borderId="0" xfId="2" applyFont="1" applyFill="1" applyBorder="1"/>
    <xf numFmtId="0" fontId="19" fillId="2" borderId="0" xfId="1" quotePrefix="1" applyFont="1" applyFill="1" applyAlignment="1">
      <alignment horizontal="left"/>
    </xf>
    <xf numFmtId="169" fontId="19" fillId="2" borderId="3" xfId="6" applyNumberFormat="1" applyFont="1" applyFill="1" applyBorder="1"/>
    <xf numFmtId="9" fontId="7" fillId="2" borderId="3" xfId="2" applyFont="1" applyFill="1" applyBorder="1"/>
    <xf numFmtId="9" fontId="20" fillId="2" borderId="3" xfId="2" applyFont="1" applyFill="1" applyBorder="1"/>
    <xf numFmtId="0" fontId="18" fillId="2" borderId="0" xfId="1" applyFont="1" applyFill="1" applyAlignment="1">
      <alignment horizontal="left"/>
    </xf>
    <xf numFmtId="166" fontId="17" fillId="2" borderId="0" xfId="3" applyFont="1" applyFill="1" applyBorder="1"/>
    <xf numFmtId="0" fontId="9" fillId="2" borderId="0" xfId="4" applyFont="1" applyFill="1"/>
    <xf numFmtId="0" fontId="3" fillId="0" borderId="0" xfId="7" applyFont="1"/>
    <xf numFmtId="0" fontId="20" fillId="0" borderId="0" xfId="5" applyFont="1"/>
    <xf numFmtId="0" fontId="5" fillId="0" borderId="0" xfId="0" applyFont="1"/>
    <xf numFmtId="0" fontId="21" fillId="4" borderId="0" xfId="5" applyFont="1" applyFill="1" applyAlignment="1">
      <alignment horizontal="center"/>
    </xf>
    <xf numFmtId="0" fontId="21" fillId="3" borderId="0" xfId="5" applyFont="1" applyFill="1" applyAlignment="1">
      <alignment horizontal="center"/>
    </xf>
    <xf numFmtId="0" fontId="5" fillId="0" borderId="2" xfId="0" applyFont="1" applyBorder="1"/>
    <xf numFmtId="0" fontId="8" fillId="0" borderId="0" xfId="0" applyFont="1"/>
    <xf numFmtId="43" fontId="3" fillId="0" borderId="0" xfId="10" applyFont="1"/>
    <xf numFmtId="0" fontId="3" fillId="0" borderId="0" xfId="0" applyFont="1"/>
    <xf numFmtId="38" fontId="5" fillId="0" borderId="0" xfId="10" applyNumberFormat="1" applyFont="1"/>
    <xf numFmtId="0" fontId="5" fillId="0" borderId="4" xfId="0" applyFont="1" applyBorder="1"/>
    <xf numFmtId="38" fontId="5" fillId="0" borderId="4" xfId="10" applyNumberFormat="1" applyFont="1" applyBorder="1"/>
    <xf numFmtId="38" fontId="6" fillId="0" borderId="0" xfId="10" applyNumberFormat="1" applyFont="1" applyBorder="1"/>
    <xf numFmtId="0" fontId="6" fillId="0" borderId="0" xfId="0" applyFont="1"/>
    <xf numFmtId="38" fontId="6" fillId="0" borderId="0" xfId="10" applyNumberFormat="1" applyFont="1"/>
    <xf numFmtId="38" fontId="5" fillId="0" borderId="0" xfId="10" applyNumberFormat="1" applyFont="1" applyFill="1"/>
    <xf numFmtId="14" fontId="5" fillId="0" borderId="0" xfId="0" applyNumberFormat="1" applyFont="1"/>
    <xf numFmtId="38" fontId="5" fillId="0" borderId="4" xfId="10" applyNumberFormat="1" applyFont="1" applyFill="1" applyBorder="1"/>
    <xf numFmtId="0" fontId="6" fillId="0" borderId="5" xfId="0" applyFont="1" applyBorder="1"/>
    <xf numFmtId="38" fontId="6" fillId="0" borderId="5" xfId="10" applyNumberFormat="1" applyFont="1" applyBorder="1"/>
    <xf numFmtId="0" fontId="6" fillId="0" borderId="6" xfId="0" applyFont="1" applyBorder="1"/>
    <xf numFmtId="38" fontId="6" fillId="0" borderId="6" xfId="10" applyNumberFormat="1" applyFont="1" applyBorder="1"/>
    <xf numFmtId="38" fontId="5" fillId="0" borderId="0" xfId="10" applyNumberFormat="1" applyFont="1" applyBorder="1"/>
    <xf numFmtId="0" fontId="5" fillId="0" borderId="7" xfId="0" applyFont="1" applyBorder="1"/>
    <xf numFmtId="38" fontId="5" fillId="0" borderId="7" xfId="10" applyNumberFormat="1" applyFont="1" applyBorder="1"/>
    <xf numFmtId="0" fontId="6" fillId="0" borderId="8" xfId="0" applyFont="1" applyBorder="1"/>
    <xf numFmtId="38" fontId="6" fillId="0" borderId="8" xfId="10" applyNumberFormat="1" applyFont="1" applyBorder="1"/>
    <xf numFmtId="38" fontId="5" fillId="0" borderId="0" xfId="0" applyNumberFormat="1" applyFont="1"/>
  </cellXfs>
  <cellStyles count="12">
    <cellStyle name="Millares 2" xfId="10" xr:uid="{02D466DF-1D22-4527-96EE-14F4C446EA10}"/>
    <cellStyle name="Millares 2 2" xfId="9" xr:uid="{EA386F50-9925-4C14-9CAB-B4B780B68E90}"/>
    <cellStyle name="Millares 3" xfId="6" xr:uid="{FC6FA299-A174-490E-9944-3547D06B8BC1}"/>
    <cellStyle name="Moneda 2" xfId="11" xr:uid="{F518C936-C103-41DE-9234-EE4013DC8B78}"/>
    <cellStyle name="Moneda_EF CEDEVAL ENER 2006 OM" xfId="3" xr:uid="{3CC0C3FF-C79D-4597-AD66-198EC6238472}"/>
    <cellStyle name="Normal" xfId="0" builtinId="0"/>
    <cellStyle name="Normal 11" xfId="5" xr:uid="{37630151-0F6E-4B68-9088-518025076A53}"/>
    <cellStyle name="Normal 2 2" xfId="7" xr:uid="{906E8746-5A2D-4A55-A77F-932D20217712}"/>
    <cellStyle name="Normal 3" xfId="4" xr:uid="{1EA92A5E-8FEF-4909-A76B-3DE4196FEC56}"/>
    <cellStyle name="Normal_EF CEDEVAL ENER 2006 OM 2" xfId="1" xr:uid="{19C5199A-208D-4366-A80A-FC331BFAF540}"/>
    <cellStyle name="Porcentaje 2" xfId="8" xr:uid="{85BC9ECE-610A-44B4-A6AE-AF0AC951227E}"/>
    <cellStyle name="Porcentaje 3" xfId="2" xr:uid="{FE56F3D6-B670-4223-A8DA-0AD8AF8D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lsadevaloresv.sharepoint.com/sites/SIGinformacinfinanciera/Documentos%20compartidos/General/ESTADOS%20FINANCIEROS%20-%20JD/ESTADOS%20FINANCIEROS%20PARA%20JD_2026/05-2026%20EF/Presupuesto%20CEDEVAL%202026_GAF_05-2026.xlsx" TargetMode="External"/><Relationship Id="rId1" Type="http://schemas.openxmlformats.org/officeDocument/2006/relationships/externalLinkPath" Target="https://bolsadevaloresv.sharepoint.com/sites/SIGinformacinfinanciera/Documentos%20compartidos/General/ESTADOS%20FINANCIEROS%20-%20JD/ESTADOS%20FINANCIEROS%20PARA%20JD_2026/05-2026%20EF/Presupuesto%20CEDEVAL%202026_GAF_0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ACIONES"/>
      <sheetName val="BGMILES"/>
      <sheetName val="ER-2026 MES"/>
      <sheetName val="ER-2026 ACUM"/>
      <sheetName val="INDICADORES FINANCIEROS"/>
      <sheetName val="BG2026 MES"/>
      <sheetName val="ER-2026 Real"/>
      <sheetName val="ER-Presup 2026"/>
      <sheetName val="BG2025 MES "/>
      <sheetName val="ER-2025"/>
    </sheetNames>
    <sheetDataSet>
      <sheetData sheetId="0"/>
      <sheetData sheetId="1"/>
      <sheetData sheetId="2"/>
      <sheetData sheetId="3">
        <row r="3">
          <cell r="S3">
            <v>2025</v>
          </cell>
          <cell r="T3">
            <v>2026</v>
          </cell>
        </row>
        <row r="4">
          <cell r="R4" t="str">
            <v>Ene</v>
          </cell>
          <cell r="S4">
            <v>9680.49</v>
          </cell>
          <cell r="T4">
            <v>14991.384676178821</v>
          </cell>
        </row>
        <row r="5">
          <cell r="R5" t="str">
            <v>Feb</v>
          </cell>
          <cell r="S5">
            <v>9353.07</v>
          </cell>
          <cell r="T5">
            <v>15003.73459742882</v>
          </cell>
        </row>
        <row r="6">
          <cell r="R6" t="str">
            <v>Mar</v>
          </cell>
          <cell r="S6">
            <v>9087.7199999999993</v>
          </cell>
          <cell r="T6">
            <v>15130.17006617882</v>
          </cell>
        </row>
        <row r="7">
          <cell r="R7" t="str">
            <v>Abr</v>
          </cell>
          <cell r="S7">
            <v>9097.869999999999</v>
          </cell>
          <cell r="T7">
            <v>15222.125908553822</v>
          </cell>
        </row>
        <row r="8">
          <cell r="R8" t="str">
            <v>May</v>
          </cell>
          <cell r="S8">
            <v>9160.65</v>
          </cell>
          <cell r="T8">
            <v>15603.714373553821</v>
          </cell>
        </row>
        <row r="9">
          <cell r="R9" t="str">
            <v>Jun</v>
          </cell>
          <cell r="S9">
            <v>9335.26</v>
          </cell>
          <cell r="T9">
            <v>15717.539059803819</v>
          </cell>
        </row>
        <row r="10">
          <cell r="R10" t="str">
            <v>Jul</v>
          </cell>
          <cell r="S10">
            <v>10008.01</v>
          </cell>
          <cell r="T10">
            <v>16035.172166053821</v>
          </cell>
        </row>
        <row r="11">
          <cell r="R11" t="str">
            <v>Ago</v>
          </cell>
          <cell r="S11">
            <v>10358.73</v>
          </cell>
          <cell r="T11">
            <v>16117.888863553821</v>
          </cell>
        </row>
        <row r="12">
          <cell r="R12" t="str">
            <v>Sept</v>
          </cell>
          <cell r="S12">
            <v>11379.640000000001</v>
          </cell>
          <cell r="T12">
            <v>16386.52106105382</v>
          </cell>
        </row>
        <row r="14">
          <cell r="R14" t="str">
            <v>Oct</v>
          </cell>
          <cell r="S14">
            <v>13463.85</v>
          </cell>
          <cell r="T14">
            <v>16377.474478553821</v>
          </cell>
        </row>
        <row r="15">
          <cell r="R15" t="str">
            <v>Nov</v>
          </cell>
          <cell r="S15">
            <v>14346.119999999999</v>
          </cell>
          <cell r="T15">
            <v>17996.971109803821</v>
          </cell>
        </row>
        <row r="16">
          <cell r="R16" t="str">
            <v>Dic</v>
          </cell>
          <cell r="S16">
            <v>16128.22</v>
          </cell>
          <cell r="T16">
            <v>16606.261657303821</v>
          </cell>
        </row>
        <row r="78">
          <cell r="E78">
            <v>2021</v>
          </cell>
          <cell r="F78">
            <v>528.45000000000005</v>
          </cell>
        </row>
        <row r="79">
          <cell r="E79">
            <v>2022</v>
          </cell>
          <cell r="F79">
            <v>507</v>
          </cell>
        </row>
        <row r="80">
          <cell r="E80">
            <v>2023</v>
          </cell>
          <cell r="F80">
            <v>469</v>
          </cell>
        </row>
        <row r="81">
          <cell r="E81">
            <v>2024</v>
          </cell>
          <cell r="F81">
            <v>1101</v>
          </cell>
        </row>
        <row r="82">
          <cell r="E82">
            <v>2025</v>
          </cell>
          <cell r="F82">
            <v>1316</v>
          </cell>
        </row>
        <row r="83">
          <cell r="E83">
            <v>2026</v>
          </cell>
          <cell r="F83">
            <v>406.09550999999993</v>
          </cell>
        </row>
        <row r="106">
          <cell r="D106">
            <v>2023</v>
          </cell>
          <cell r="E106">
            <v>2024</v>
          </cell>
          <cell r="F106">
            <v>2025</v>
          </cell>
          <cell r="G106">
            <v>2026</v>
          </cell>
          <cell r="H106" t="str">
            <v>PRES'26</v>
          </cell>
        </row>
        <row r="107">
          <cell r="F107">
            <v>72.968210000000013</v>
          </cell>
          <cell r="G107">
            <v>79.079319999999981</v>
          </cell>
          <cell r="H107">
            <v>78.919180289894086</v>
          </cell>
        </row>
        <row r="108">
          <cell r="F108">
            <v>85.438289999999995</v>
          </cell>
          <cell r="G108">
            <v>105.10268999999997</v>
          </cell>
          <cell r="H108">
            <v>93.889435797956736</v>
          </cell>
        </row>
        <row r="109">
          <cell r="F109">
            <v>69.369630000000001</v>
          </cell>
          <cell r="H109">
            <v>77.610022128869019</v>
          </cell>
        </row>
        <row r="110">
          <cell r="F110">
            <v>80.076279999999997</v>
          </cell>
          <cell r="H110">
            <v>77.59283267721662</v>
          </cell>
        </row>
        <row r="111">
          <cell r="F111">
            <v>70.195710000000005</v>
          </cell>
          <cell r="H111">
            <v>80.371249342718343</v>
          </cell>
        </row>
        <row r="112">
          <cell r="F112">
            <v>64.506910000000005</v>
          </cell>
          <cell r="H112">
            <v>73.55240086686014</v>
          </cell>
        </row>
        <row r="113">
          <cell r="F113">
            <v>76.371499999999997</v>
          </cell>
          <cell r="H113">
            <v>75.533507045208012</v>
          </cell>
        </row>
        <row r="114">
          <cell r="F114">
            <v>88.501979999999989</v>
          </cell>
          <cell r="H114">
            <v>78.943733340224895</v>
          </cell>
        </row>
        <row r="115">
          <cell r="F115">
            <v>75.588630000000009</v>
          </cell>
          <cell r="H115">
            <v>79.671828707861621</v>
          </cell>
        </row>
        <row r="116">
          <cell r="F116">
            <v>76.39782000000001</v>
          </cell>
          <cell r="H116">
            <v>69.150577655598227</v>
          </cell>
        </row>
        <row r="117">
          <cell r="F117">
            <v>76.597560000000001</v>
          </cell>
          <cell r="H117">
            <v>102.85499041500744</v>
          </cell>
        </row>
        <row r="118">
          <cell r="F118">
            <v>90.680660000000003</v>
          </cell>
          <cell r="H118">
            <v>66.032532537419613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2E6F-AFC5-4B8B-97C9-3C56AAE1D40F}">
  <sheetPr>
    <pageSetUpPr fitToPage="1"/>
  </sheetPr>
  <dimension ref="C1:F24"/>
  <sheetViews>
    <sheetView showGridLines="0" zoomScale="80" zoomScaleNormal="80" workbookViewId="0">
      <selection activeCell="D4" sqref="D4"/>
    </sheetView>
  </sheetViews>
  <sheetFormatPr baseColWidth="10" defaultColWidth="11.42578125" defaultRowHeight="13.5"/>
  <cols>
    <col min="1" max="1" width="11.42578125" style="57"/>
    <col min="2" max="2" width="18.5703125" style="57" customWidth="1"/>
    <col min="3" max="3" width="30.140625" style="57" customWidth="1"/>
    <col min="4" max="4" width="15.85546875" style="57" bestFit="1" customWidth="1"/>
    <col min="5" max="5" width="6.140625" style="57" customWidth="1"/>
    <col min="6" max="6" width="15.85546875" style="57" bestFit="1" customWidth="1"/>
    <col min="7" max="16384" width="11.42578125" style="57"/>
  </cols>
  <sheetData>
    <row r="1" spans="3:6" ht="21">
      <c r="C1" s="59"/>
      <c r="D1" s="60">
        <v>2025</v>
      </c>
      <c r="E1" s="58"/>
      <c r="F1" s="61">
        <v>2026</v>
      </c>
    </row>
    <row r="2" spans="3:6" ht="15">
      <c r="C2" s="62"/>
      <c r="D2" s="62"/>
      <c r="E2" s="62"/>
      <c r="F2" s="62"/>
    </row>
    <row r="3" spans="3:6" ht="18.75">
      <c r="C3" s="63" t="s">
        <v>42</v>
      </c>
      <c r="D3" s="64"/>
      <c r="E3" s="64"/>
      <c r="F3" s="65"/>
    </row>
    <row r="4" spans="3:6" ht="15">
      <c r="C4" s="59" t="s">
        <v>43</v>
      </c>
      <c r="D4" s="66">
        <v>927454.59</v>
      </c>
      <c r="E4" s="66"/>
      <c r="F4" s="66">
        <v>985511.34</v>
      </c>
    </row>
    <row r="5" spans="3:6" ht="15.75" thickBot="1">
      <c r="C5" s="67" t="s">
        <v>44</v>
      </c>
      <c r="D5" s="68">
        <v>9425</v>
      </c>
      <c r="E5" s="68"/>
      <c r="F5" s="68">
        <v>10711.880000000001</v>
      </c>
    </row>
    <row r="6" spans="3:6" ht="15.75" thickTop="1">
      <c r="C6" s="59"/>
      <c r="D6" s="69">
        <f>SUM(D4:D5)</f>
        <v>936879.59</v>
      </c>
      <c r="E6" s="69"/>
      <c r="F6" s="69">
        <f>SUM(F4:F5)</f>
        <v>996223.22</v>
      </c>
    </row>
    <row r="7" spans="3:6" ht="15">
      <c r="C7" s="70" t="s">
        <v>45</v>
      </c>
      <c r="D7" s="66"/>
      <c r="E7" s="66"/>
      <c r="F7" s="71"/>
    </row>
    <row r="8" spans="3:6" ht="15">
      <c r="C8" s="59" t="s">
        <v>46</v>
      </c>
      <c r="D8" s="72">
        <v>61379.799999999996</v>
      </c>
      <c r="E8" s="66"/>
      <c r="F8" s="66">
        <v>90252.549999999988</v>
      </c>
    </row>
    <row r="9" spans="3:6" ht="15">
      <c r="C9" s="73" t="s">
        <v>47</v>
      </c>
      <c r="D9" s="72">
        <v>163862.53</v>
      </c>
      <c r="E9" s="66"/>
      <c r="F9" s="66">
        <v>170253.27000000002</v>
      </c>
    </row>
    <row r="10" spans="3:6" ht="15">
      <c r="C10" s="59" t="s">
        <v>48</v>
      </c>
      <c r="D10" s="72">
        <v>43394.409999999996</v>
      </c>
      <c r="E10" s="66"/>
      <c r="F10" s="66">
        <v>44392.53</v>
      </c>
    </row>
    <row r="11" spans="3:6" ht="15">
      <c r="C11" s="59" t="s">
        <v>49</v>
      </c>
      <c r="D11" s="72">
        <v>246278.52999999997</v>
      </c>
      <c r="E11" s="66"/>
      <c r="F11" s="66">
        <v>261166.41999999998</v>
      </c>
    </row>
    <row r="12" spans="3:6" ht="15.75" thickBot="1">
      <c r="C12" s="67" t="s">
        <v>50</v>
      </c>
      <c r="D12" s="74">
        <v>19802.739999999998</v>
      </c>
      <c r="E12" s="68"/>
      <c r="F12" s="68">
        <v>19914.38</v>
      </c>
    </row>
    <row r="13" spans="3:6" ht="15.75" thickTop="1">
      <c r="C13" s="75"/>
      <c r="D13" s="76">
        <f>SUM(D8:D12)</f>
        <v>534718.01</v>
      </c>
      <c r="E13" s="76"/>
      <c r="F13" s="76">
        <f>SUM(F8:F12)</f>
        <v>585979.15</v>
      </c>
    </row>
    <row r="14" spans="3:6" ht="15.75" thickBot="1">
      <c r="C14" s="77" t="s">
        <v>51</v>
      </c>
      <c r="D14" s="78">
        <f>D6-D13</f>
        <v>402161.57999999996</v>
      </c>
      <c r="E14" s="78"/>
      <c r="F14" s="78">
        <f>F6-F13</f>
        <v>410244.06999999995</v>
      </c>
    </row>
    <row r="15" spans="3:6" ht="15.75" thickTop="1">
      <c r="C15" s="59"/>
      <c r="D15" s="66"/>
      <c r="E15" s="66"/>
      <c r="F15" s="66"/>
    </row>
    <row r="16" spans="3:6" ht="15">
      <c r="C16" s="59" t="s">
        <v>52</v>
      </c>
      <c r="D16" s="79">
        <v>125947.58</v>
      </c>
      <c r="E16" s="79"/>
      <c r="F16" s="79">
        <v>139786.41</v>
      </c>
    </row>
    <row r="17" spans="3:6" ht="15">
      <c r="C17" s="59" t="s">
        <v>53</v>
      </c>
      <c r="D17" s="79">
        <v>2846.41</v>
      </c>
      <c r="E17" s="79"/>
      <c r="F17" s="79">
        <v>1167.9199999999998</v>
      </c>
    </row>
    <row r="18" spans="3:6" ht="15">
      <c r="C18" s="59" t="s">
        <v>54</v>
      </c>
      <c r="D18" s="79">
        <v>2827.9700000000003</v>
      </c>
      <c r="E18" s="79"/>
      <c r="F18" s="79">
        <v>2806.21</v>
      </c>
    </row>
    <row r="19" spans="3:6" ht="15">
      <c r="C19" s="80"/>
      <c r="D19" s="81"/>
      <c r="E19" s="81"/>
      <c r="F19" s="81"/>
    </row>
    <row r="20" spans="3:6" ht="15.75" thickBot="1">
      <c r="C20" s="82" t="s">
        <v>55</v>
      </c>
      <c r="D20" s="83">
        <f>+D14+D16+D17-D18</f>
        <v>528127.6</v>
      </c>
      <c r="E20" s="83"/>
      <c r="F20" s="83">
        <f>+F14+F16+F17-F18</f>
        <v>548392.19000000006</v>
      </c>
    </row>
    <row r="21" spans="3:6" ht="15.75" thickTop="1">
      <c r="C21" s="59"/>
      <c r="D21" s="84"/>
      <c r="E21" s="84"/>
      <c r="F21" s="84"/>
    </row>
    <row r="22" spans="3:6" ht="15">
      <c r="C22" s="59" t="s">
        <v>41</v>
      </c>
      <c r="D22" s="79">
        <v>150079.48000000001</v>
      </c>
      <c r="E22" s="79"/>
      <c r="F22" s="79">
        <v>142296.68</v>
      </c>
    </row>
    <row r="23" spans="3:6" ht="15.75" thickBot="1">
      <c r="C23" s="77" t="s">
        <v>56</v>
      </c>
      <c r="D23" s="78">
        <f>D20-D22</f>
        <v>378048.12</v>
      </c>
      <c r="E23" s="78"/>
      <c r="F23" s="78">
        <f>F20-F22</f>
        <v>406095.51000000007</v>
      </c>
    </row>
    <row r="24" spans="3:6" ht="14.25" thickTop="1"/>
  </sheetData>
  <printOptions horizontalCentered="1" verticalCentered="1"/>
  <pageMargins left="0.55118110236220474" right="0" top="0.59055118110236227" bottom="0.39370078740157483" header="0" footer="0"/>
  <pageSetup scale="22" orientation="landscape" copies="2" r:id="rId1"/>
  <headerFooter alignWithMargins="0">
    <oddHeader>&amp;C&amp;14&amp;D&amp;R&amp;F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EFC8-4D90-4EF9-B8FD-138421D380E6}">
  <sheetPr>
    <pageSetUpPr fitToPage="1"/>
  </sheetPr>
  <dimension ref="A1:X67"/>
  <sheetViews>
    <sheetView showGridLines="0" tabSelected="1" topLeftCell="A28" workbookViewId="0">
      <selection activeCell="C45" sqref="C45"/>
    </sheetView>
  </sheetViews>
  <sheetFormatPr baseColWidth="10" defaultColWidth="12.28515625" defaultRowHeight="16.5" customHeight="1"/>
  <cols>
    <col min="1" max="1" width="3.7109375" style="1" customWidth="1"/>
    <col min="2" max="2" width="42.7109375" style="1" bestFit="1" customWidth="1"/>
    <col min="3" max="3" width="13.7109375" style="1" bestFit="1" customWidth="1"/>
    <col min="4" max="4" width="5" style="3" bestFit="1" customWidth="1"/>
    <col min="5" max="5" width="14.7109375" style="1" bestFit="1" customWidth="1"/>
    <col min="6" max="6" width="5.85546875" style="2" bestFit="1" customWidth="1"/>
    <col min="7" max="16384" width="12.28515625" style="1"/>
  </cols>
  <sheetData>
    <row r="1" spans="1:7" ht="16.5" customHeight="1">
      <c r="A1" s="4" t="s">
        <v>0</v>
      </c>
      <c r="B1" s="5"/>
      <c r="C1" s="6"/>
      <c r="D1" s="8"/>
      <c r="E1" s="6"/>
      <c r="F1" s="7"/>
    </row>
    <row r="2" spans="1:7" ht="16.5" customHeight="1">
      <c r="A2" s="9" t="s">
        <v>57</v>
      </c>
      <c r="B2" s="9"/>
      <c r="C2" s="9"/>
      <c r="D2" s="9"/>
      <c r="E2" s="9"/>
      <c r="F2" s="9"/>
    </row>
    <row r="3" spans="1:7" ht="16.5" customHeight="1">
      <c r="A3" s="10" t="s">
        <v>1</v>
      </c>
    </row>
    <row r="4" spans="1:7" ht="20.45" customHeight="1">
      <c r="A4" s="12">
        <v>46173</v>
      </c>
      <c r="B4" s="13"/>
      <c r="C4" s="16">
        <v>2025</v>
      </c>
      <c r="D4" s="17"/>
      <c r="E4" s="14">
        <v>2026</v>
      </c>
      <c r="F4" s="15"/>
    </row>
    <row r="5" spans="1:7" thickBot="1">
      <c r="A5" s="19"/>
      <c r="B5" s="19"/>
      <c r="C5" s="20">
        <v>45778</v>
      </c>
      <c r="D5" s="21"/>
      <c r="E5" s="20">
        <v>46143</v>
      </c>
      <c r="F5" s="21"/>
    </row>
    <row r="6" spans="1:7" ht="3" customHeight="1">
      <c r="A6" s="23"/>
      <c r="B6" s="23"/>
      <c r="C6" s="24"/>
      <c r="D6" s="25"/>
      <c r="E6" s="24"/>
      <c r="F6" s="25"/>
    </row>
    <row r="7" spans="1:7" ht="21.75" customHeight="1">
      <c r="A7" s="26" t="s">
        <v>2</v>
      </c>
      <c r="B7" s="27"/>
      <c r="C7" s="30"/>
      <c r="D7" s="31"/>
      <c r="E7" s="28"/>
      <c r="F7" s="29"/>
    </row>
    <row r="8" spans="1:7" ht="15.75" customHeight="1">
      <c r="A8" s="26" t="s">
        <v>3</v>
      </c>
      <c r="B8" s="27"/>
      <c r="C8" s="34">
        <v>3295871.71</v>
      </c>
      <c r="D8" s="35">
        <v>0.94532750581636393</v>
      </c>
      <c r="E8" s="32">
        <v>3541723.4199999995</v>
      </c>
      <c r="F8" s="33">
        <v>0.96105878612030915</v>
      </c>
    </row>
    <row r="9" spans="1:7" ht="15.75" customHeight="1">
      <c r="A9" s="26"/>
      <c r="B9" s="11"/>
      <c r="C9" s="36"/>
      <c r="D9" s="31"/>
      <c r="E9" s="36"/>
      <c r="F9" s="29"/>
    </row>
    <row r="10" spans="1:7" ht="15.75" customHeight="1">
      <c r="A10" s="26"/>
      <c r="B10" s="37" t="s">
        <v>4</v>
      </c>
      <c r="C10" s="38">
        <v>442334.56</v>
      </c>
      <c r="D10" s="35"/>
      <c r="E10" s="38">
        <v>283343.11</v>
      </c>
      <c r="F10" s="33"/>
    </row>
    <row r="11" spans="1:7" ht="16.5" customHeight="1">
      <c r="A11" s="26"/>
      <c r="B11" s="40" t="s">
        <v>5</v>
      </c>
      <c r="C11" s="38">
        <v>59706.76</v>
      </c>
      <c r="D11" s="35"/>
      <c r="E11" s="38">
        <v>35117.31</v>
      </c>
      <c r="F11" s="33"/>
    </row>
    <row r="12" spans="1:7" ht="16.5" customHeight="1">
      <c r="A12" s="26"/>
      <c r="B12" s="27" t="s">
        <v>7</v>
      </c>
      <c r="C12" s="41">
        <v>2434214.48</v>
      </c>
      <c r="D12" s="35"/>
      <c r="E12" s="38">
        <v>2865172.69</v>
      </c>
      <c r="F12" s="33"/>
    </row>
    <row r="13" spans="1:7" ht="16.5" customHeight="1">
      <c r="A13" s="26"/>
      <c r="B13" s="27" t="s">
        <v>9</v>
      </c>
      <c r="C13" s="41">
        <v>232869.15</v>
      </c>
      <c r="D13" s="35"/>
      <c r="E13" s="38">
        <v>214326.74</v>
      </c>
      <c r="F13" s="33"/>
      <c r="G13" s="42"/>
    </row>
    <row r="14" spans="1:7" ht="16.5" customHeight="1">
      <c r="A14" s="26"/>
      <c r="B14" s="37" t="s">
        <v>11</v>
      </c>
      <c r="C14" s="41">
        <v>1214.97</v>
      </c>
      <c r="D14" s="35"/>
      <c r="E14" s="38">
        <v>2763.73</v>
      </c>
      <c r="F14" s="33"/>
      <c r="G14" s="42"/>
    </row>
    <row r="15" spans="1:7" ht="16.5" customHeight="1">
      <c r="A15" s="26"/>
      <c r="B15" s="27" t="s">
        <v>6</v>
      </c>
      <c r="C15" s="41">
        <v>32515.31</v>
      </c>
      <c r="D15" s="35"/>
      <c r="E15" s="38">
        <v>37840.76</v>
      </c>
      <c r="F15" s="33"/>
      <c r="G15" s="42"/>
    </row>
    <row r="16" spans="1:7" ht="16.5" customHeight="1">
      <c r="A16" s="26"/>
      <c r="B16" s="27" t="s">
        <v>8</v>
      </c>
      <c r="C16" s="43">
        <v>24120.94</v>
      </c>
      <c r="D16" s="35"/>
      <c r="E16" s="38">
        <v>25775.94</v>
      </c>
      <c r="F16" s="33"/>
      <c r="G16" s="42"/>
    </row>
    <row r="17" spans="1:7" ht="16.5" customHeight="1">
      <c r="A17" s="26"/>
      <c r="B17" s="27" t="s">
        <v>10</v>
      </c>
      <c r="C17" s="46">
        <v>68895.539999999994</v>
      </c>
      <c r="D17" s="47"/>
      <c r="E17" s="44">
        <v>77383.14</v>
      </c>
      <c r="F17" s="45"/>
      <c r="G17" s="42"/>
    </row>
    <row r="18" spans="1:7" ht="16.5" customHeight="1">
      <c r="A18" s="26"/>
      <c r="B18" s="27"/>
      <c r="C18" s="38"/>
      <c r="D18" s="49"/>
      <c r="E18" s="38"/>
      <c r="F18" s="48"/>
      <c r="G18" s="42"/>
    </row>
    <row r="19" spans="1:7" ht="15.75">
      <c r="A19" s="50" t="s">
        <v>13</v>
      </c>
      <c r="B19" s="27"/>
      <c r="C19" s="32">
        <v>190614.91999999998</v>
      </c>
      <c r="D19" s="35">
        <v>5.4672494183636088E-2</v>
      </c>
      <c r="E19" s="32">
        <v>143507.35999999999</v>
      </c>
      <c r="F19" s="48">
        <v>3.8941213879690871E-2</v>
      </c>
      <c r="G19" s="42"/>
    </row>
    <row r="20" spans="1:7" ht="15.75">
      <c r="A20" s="50"/>
      <c r="B20" s="27" t="s">
        <v>14</v>
      </c>
      <c r="C20" s="39">
        <v>0</v>
      </c>
      <c r="D20" s="35"/>
      <c r="E20" s="38">
        <v>28772.41</v>
      </c>
      <c r="F20" s="33"/>
      <c r="G20" s="42"/>
    </row>
    <row r="21" spans="1:7" ht="15.75">
      <c r="A21" s="26"/>
      <c r="B21" s="27" t="s">
        <v>15</v>
      </c>
      <c r="C21" s="39">
        <v>134407.44</v>
      </c>
      <c r="D21" s="35"/>
      <c r="E21" s="38">
        <v>99924.84</v>
      </c>
      <c r="F21" s="33"/>
      <c r="G21" s="42"/>
    </row>
    <row r="22" spans="1:7" ht="15.75">
      <c r="A22" s="26"/>
      <c r="B22" s="27" t="s">
        <v>16</v>
      </c>
      <c r="C22" s="38">
        <v>0</v>
      </c>
      <c r="D22" s="49"/>
      <c r="E22" s="38">
        <v>0</v>
      </c>
      <c r="F22" s="48"/>
      <c r="G22" s="42"/>
    </row>
    <row r="23" spans="1:7" ht="15.75">
      <c r="A23" s="26"/>
      <c r="B23" s="27" t="s">
        <v>12</v>
      </c>
      <c r="C23" s="38">
        <v>25943.62</v>
      </c>
      <c r="D23" s="49"/>
      <c r="E23" s="38">
        <v>14810.11</v>
      </c>
      <c r="F23" s="48"/>
      <c r="G23" s="42"/>
    </row>
    <row r="24" spans="1:7" ht="15.75">
      <c r="A24" s="26"/>
      <c r="B24" s="27" t="s">
        <v>17</v>
      </c>
      <c r="C24" s="44">
        <v>30263.86</v>
      </c>
      <c r="D24" s="47"/>
      <c r="E24" s="44">
        <v>0</v>
      </c>
      <c r="F24" s="45"/>
      <c r="G24" s="42"/>
    </row>
    <row r="25" spans="1:7" thickBot="1">
      <c r="A25" s="26"/>
      <c r="B25" s="26" t="s">
        <v>19</v>
      </c>
      <c r="C25" s="51">
        <v>3486486.63</v>
      </c>
      <c r="D25" s="53">
        <v>1</v>
      </c>
      <c r="E25" s="51">
        <v>3685230.7799999993</v>
      </c>
      <c r="F25" s="52">
        <v>1</v>
      </c>
      <c r="G25" s="42"/>
    </row>
    <row r="26" spans="1:7" ht="16.5" customHeight="1" thickTop="1">
      <c r="A26" s="26"/>
      <c r="B26" s="27"/>
      <c r="C26" s="39"/>
      <c r="D26" s="35"/>
      <c r="E26" s="38"/>
      <c r="F26" s="33"/>
      <c r="G26" s="42"/>
    </row>
    <row r="27" spans="1:7" ht="16.5" customHeight="1">
      <c r="A27" s="54"/>
      <c r="B27" s="23"/>
      <c r="C27" s="18"/>
      <c r="D27" s="17"/>
      <c r="E27" s="55"/>
      <c r="F27" s="15"/>
      <c r="G27" s="42"/>
    </row>
    <row r="28" spans="1:7" ht="16.5" customHeight="1" thickBot="1">
      <c r="A28" s="19"/>
      <c r="B28" s="19"/>
      <c r="C28" s="22">
        <v>45778</v>
      </c>
      <c r="D28" s="21"/>
      <c r="E28" s="22">
        <v>46143</v>
      </c>
      <c r="F28" s="21"/>
      <c r="G28" s="42"/>
    </row>
    <row r="29" spans="1:7" ht="16.5" customHeight="1">
      <c r="A29" s="26" t="s">
        <v>21</v>
      </c>
      <c r="B29" s="27"/>
      <c r="C29" s="34">
        <v>294751.94</v>
      </c>
      <c r="D29" s="35">
        <v>1</v>
      </c>
      <c r="E29" s="32">
        <v>293088.87</v>
      </c>
      <c r="F29" s="33">
        <v>1</v>
      </c>
      <c r="G29" s="42"/>
    </row>
    <row r="30" spans="1:7" ht="16.5" customHeight="1">
      <c r="A30" s="26" t="s">
        <v>22</v>
      </c>
      <c r="B30" s="27"/>
      <c r="C30" s="32">
        <v>290469.57</v>
      </c>
      <c r="D30" s="35">
        <v>0.98547127459110195</v>
      </c>
      <c r="E30" s="32">
        <v>284676.99</v>
      </c>
      <c r="F30" s="33">
        <v>0.97129921719647694</v>
      </c>
      <c r="G30" s="42"/>
    </row>
    <row r="31" spans="1:7" ht="16.5" customHeight="1">
      <c r="A31" s="26"/>
      <c r="B31" s="27" t="s">
        <v>23</v>
      </c>
      <c r="C31" s="39">
        <v>733.44</v>
      </c>
      <c r="D31" s="35"/>
      <c r="E31" s="39">
        <v>0</v>
      </c>
      <c r="F31" s="33"/>
      <c r="G31" s="42"/>
    </row>
    <row r="32" spans="1:7" ht="16.5" customHeight="1">
      <c r="A32" s="26"/>
      <c r="B32" s="37" t="s">
        <v>24</v>
      </c>
      <c r="C32" s="39">
        <v>9600.8799999999992</v>
      </c>
      <c r="D32" s="35"/>
      <c r="E32" s="38">
        <v>14199.51</v>
      </c>
      <c r="F32" s="33"/>
      <c r="G32" s="42"/>
    </row>
    <row r="33" spans="1:7" ht="16.5" customHeight="1">
      <c r="A33" s="26"/>
      <c r="B33" s="27" t="s">
        <v>18</v>
      </c>
      <c r="C33" s="39">
        <v>91952.19</v>
      </c>
      <c r="D33" s="35"/>
      <c r="E33" s="38">
        <v>83332.92</v>
      </c>
      <c r="F33" s="33"/>
      <c r="G33" s="42"/>
    </row>
    <row r="34" spans="1:7" ht="16.5" customHeight="1">
      <c r="A34" s="26"/>
      <c r="B34" s="27" t="s">
        <v>26</v>
      </c>
      <c r="C34" s="39">
        <v>18045.91</v>
      </c>
      <c r="D34" s="35"/>
      <c r="E34" s="38">
        <v>22091.85</v>
      </c>
      <c r="F34" s="33"/>
      <c r="G34" s="42"/>
    </row>
    <row r="35" spans="1:7" ht="16.5" customHeight="1">
      <c r="A35" s="26"/>
      <c r="B35" s="27" t="s">
        <v>27</v>
      </c>
      <c r="C35" s="38">
        <v>170137.15</v>
      </c>
      <c r="D35" s="49"/>
      <c r="E35" s="38">
        <v>165052.71</v>
      </c>
      <c r="F35" s="48"/>
      <c r="G35" s="42"/>
    </row>
    <row r="36" spans="1:7" ht="16.5" customHeight="1">
      <c r="A36" s="26"/>
      <c r="B36" s="27" t="s">
        <v>20</v>
      </c>
      <c r="C36" s="38">
        <v>0</v>
      </c>
      <c r="D36" s="49"/>
      <c r="E36" s="38">
        <v>0</v>
      </c>
      <c r="F36" s="48"/>
    </row>
    <row r="37" spans="1:7" ht="16.5" customHeight="1">
      <c r="A37" s="26" t="s">
        <v>28</v>
      </c>
      <c r="B37" s="27"/>
      <c r="C37" s="32">
        <v>4282.37</v>
      </c>
      <c r="D37" s="49">
        <v>1.4528725408898071E-2</v>
      </c>
      <c r="E37" s="32">
        <v>8411.8799999999992</v>
      </c>
      <c r="F37" s="48">
        <v>2.8700782803523037E-2</v>
      </c>
    </row>
    <row r="38" spans="1:7" ht="16.5" customHeight="1">
      <c r="A38" s="26"/>
      <c r="B38" s="37" t="s">
        <v>29</v>
      </c>
      <c r="C38" s="44">
        <v>4282.37</v>
      </c>
      <c r="D38" s="49"/>
      <c r="E38" s="44">
        <v>8411.8799999999992</v>
      </c>
      <c r="F38" s="48"/>
    </row>
    <row r="39" spans="1:7" ht="20.25" customHeight="1">
      <c r="A39" s="26"/>
      <c r="B39" s="27"/>
      <c r="C39" s="38"/>
      <c r="D39" s="49"/>
      <c r="E39" s="38"/>
      <c r="F39" s="48"/>
    </row>
    <row r="40" spans="1:7" ht="16.5" customHeight="1">
      <c r="A40" s="26" t="s">
        <v>30</v>
      </c>
      <c r="B40" s="27"/>
      <c r="C40" s="32">
        <v>3191734.6899999995</v>
      </c>
      <c r="D40" s="35">
        <v>1</v>
      </c>
      <c r="E40" s="32">
        <v>3392141.91</v>
      </c>
      <c r="F40" s="33">
        <v>1</v>
      </c>
    </row>
    <row r="41" spans="1:7" ht="16.5" customHeight="1">
      <c r="A41" s="26" t="s">
        <v>31</v>
      </c>
      <c r="B41" s="27"/>
      <c r="C41" s="34">
        <v>2000000</v>
      </c>
      <c r="D41" s="35">
        <v>0.62661849879508635</v>
      </c>
      <c r="E41" s="32">
        <v>2000000</v>
      </c>
      <c r="F41" s="33">
        <v>0.58959797469086428</v>
      </c>
    </row>
    <row r="42" spans="1:7" ht="16.5" customHeight="1">
      <c r="A42" s="26"/>
      <c r="B42" s="27" t="s">
        <v>32</v>
      </c>
      <c r="C42" s="39">
        <v>2000000</v>
      </c>
      <c r="D42" s="35"/>
      <c r="E42" s="38">
        <v>2000000</v>
      </c>
      <c r="F42" s="33"/>
    </row>
    <row r="43" spans="1:7" ht="16.5" customHeight="1">
      <c r="A43" s="26" t="s">
        <v>33</v>
      </c>
      <c r="B43" s="27"/>
      <c r="C43" s="32">
        <v>661651.92999999993</v>
      </c>
      <c r="D43" s="35">
        <v>0.20730166955073576</v>
      </c>
      <c r="E43" s="32">
        <v>800655.90999999992</v>
      </c>
      <c r="F43" s="33">
        <v>0.16</v>
      </c>
    </row>
    <row r="44" spans="1:7" ht="16.5" customHeight="1">
      <c r="A44" s="26"/>
      <c r="B44" s="27" t="s">
        <v>34</v>
      </c>
      <c r="C44" s="38">
        <v>400000</v>
      </c>
      <c r="D44" s="49"/>
      <c r="E44" s="38">
        <v>400000</v>
      </c>
      <c r="F44" s="33"/>
    </row>
    <row r="45" spans="1:7" ht="16.5" customHeight="1">
      <c r="A45" s="26"/>
      <c r="B45" s="56" t="s">
        <v>35</v>
      </c>
      <c r="C45" s="38">
        <v>261651.93</v>
      </c>
      <c r="D45" s="35"/>
      <c r="E45" s="38">
        <v>400655.91</v>
      </c>
      <c r="F45" s="33"/>
    </row>
    <row r="46" spans="1:7" ht="16.5" customHeight="1">
      <c r="A46" s="26" t="s">
        <v>36</v>
      </c>
      <c r="B46" s="27"/>
      <c r="C46" s="32">
        <v>3559.5</v>
      </c>
      <c r="D46" s="35">
        <v>1.1152242732305549E-3</v>
      </c>
      <c r="E46" s="32">
        <v>-773.85</v>
      </c>
      <c r="F46" s="33">
        <v>-2.2813019635726264E-4</v>
      </c>
    </row>
    <row r="47" spans="1:7" ht="16.5" customHeight="1">
      <c r="A47" s="26"/>
      <c r="B47" s="27" t="s">
        <v>37</v>
      </c>
      <c r="C47" s="38">
        <v>3559.5</v>
      </c>
      <c r="D47" s="49"/>
      <c r="E47" s="38">
        <v>-773.85</v>
      </c>
      <c r="F47" s="48"/>
    </row>
    <row r="48" spans="1:7" ht="16.5" customHeight="1">
      <c r="A48" s="26" t="s">
        <v>38</v>
      </c>
      <c r="B48" s="27"/>
      <c r="C48" s="34">
        <v>526523.26</v>
      </c>
      <c r="D48" s="35">
        <v>0.16496460738094748</v>
      </c>
      <c r="E48" s="32">
        <v>592259.85</v>
      </c>
      <c r="F48" s="33">
        <v>0.17459760402535751</v>
      </c>
    </row>
    <row r="49" spans="1:6" ht="16.5" customHeight="1">
      <c r="A49" s="26"/>
      <c r="B49" s="37" t="s">
        <v>25</v>
      </c>
      <c r="C49" s="38">
        <v>148475.14000000001</v>
      </c>
      <c r="D49" s="35"/>
      <c r="E49" s="38">
        <v>186164.34</v>
      </c>
      <c r="F49" s="33"/>
    </row>
    <row r="50" spans="1:6" ht="16.5" customHeight="1">
      <c r="A50" s="26"/>
      <c r="B50" s="27" t="s">
        <v>39</v>
      </c>
      <c r="C50" s="44">
        <v>378048.12000000005</v>
      </c>
      <c r="D50" s="47"/>
      <c r="E50" s="44">
        <v>406095.51</v>
      </c>
      <c r="F50" s="45"/>
    </row>
    <row r="51" spans="1:6" ht="16.5" customHeight="1">
      <c r="A51" s="26"/>
      <c r="B51" s="27"/>
      <c r="C51" s="38"/>
      <c r="D51" s="49"/>
      <c r="E51" s="38"/>
      <c r="F51" s="48"/>
    </row>
    <row r="52" spans="1:6" ht="16.5" customHeight="1" thickBot="1">
      <c r="A52" s="26"/>
      <c r="B52" s="26" t="s">
        <v>40</v>
      </c>
      <c r="C52" s="51">
        <v>3486486.6299999994</v>
      </c>
      <c r="D52" s="53"/>
      <c r="E52" s="51">
        <v>3685230.7800000003</v>
      </c>
      <c r="F52" s="52"/>
    </row>
    <row r="53" spans="1:6" ht="16.5" customHeight="1" thickTop="1">
      <c r="D53" s="10"/>
      <c r="F53" s="1"/>
    </row>
    <row r="54" spans="1:6" ht="16.5" customHeight="1">
      <c r="D54" s="10"/>
      <c r="F54" s="1"/>
    </row>
    <row r="55" spans="1:6" ht="16.5" customHeight="1">
      <c r="D55" s="10"/>
      <c r="F55" s="1"/>
    </row>
    <row r="56" spans="1:6" ht="16.5" customHeight="1">
      <c r="D56" s="10"/>
      <c r="F56" s="1"/>
    </row>
    <row r="57" spans="1:6" ht="16.5" customHeight="1">
      <c r="D57" s="10"/>
      <c r="F57" s="1"/>
    </row>
    <row r="58" spans="1:6" ht="16.5" customHeight="1">
      <c r="D58" s="10"/>
      <c r="F58" s="1"/>
    </row>
    <row r="59" spans="1:6" ht="16.5" customHeight="1">
      <c r="D59" s="10"/>
      <c r="F59" s="1"/>
    </row>
    <row r="60" spans="1:6" ht="16.5" customHeight="1">
      <c r="D60" s="10"/>
      <c r="F60" s="1"/>
    </row>
    <row r="61" spans="1:6" ht="16.5" customHeight="1">
      <c r="D61" s="10"/>
      <c r="F61" s="1"/>
    </row>
    <row r="62" spans="1:6" ht="16.5" customHeight="1">
      <c r="D62" s="10"/>
      <c r="F62" s="1"/>
    </row>
    <row r="63" spans="1:6" ht="16.5" customHeight="1">
      <c r="D63" s="10"/>
      <c r="F63" s="1"/>
    </row>
    <row r="64" spans="1:6" ht="16.5" customHeight="1">
      <c r="D64" s="10"/>
      <c r="F64" s="1"/>
    </row>
    <row r="65" spans="4:6" ht="16.5" customHeight="1">
      <c r="D65" s="10"/>
      <c r="F65" s="1"/>
    </row>
    <row r="66" spans="4:6" ht="16.5" customHeight="1">
      <c r="D66" s="10"/>
      <c r="F66" s="1"/>
    </row>
    <row r="67" spans="4:6" ht="16.5" customHeight="1">
      <c r="D67" s="10"/>
      <c r="F67" s="1"/>
    </row>
  </sheetData>
  <mergeCells count="2">
    <mergeCell ref="A2:F2"/>
    <mergeCell ref="A4:B4"/>
  </mergeCells>
  <pageMargins left="0.51" right="0.68" top="1" bottom="1" header="0" footer="0"/>
  <pageSetup scale="7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ER-2026 ACUM</vt:lpstr>
      <vt:lpstr>BGMILES</vt:lpstr>
      <vt:lpstr>BGMILES!Área_de_impresión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Miranda</dc:creator>
  <cp:lastModifiedBy>Oscar Miranda</cp:lastModifiedBy>
  <dcterms:created xsi:type="dcterms:W3CDTF">2026-06-30T20:00:17Z</dcterms:created>
  <dcterms:modified xsi:type="dcterms:W3CDTF">2026-06-30T23:18:23Z</dcterms:modified>
</cp:coreProperties>
</file>